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cquigg\Desktop\"/>
    </mc:Choice>
  </mc:AlternateContent>
  <xr:revisionPtr revIDLastSave="0" documentId="13_ncr:1_{480E258F-002B-4AE0-9B05-0B9812D93B16}" xr6:coauthVersionLast="47" xr6:coauthVersionMax="47" xr10:uidLastSave="{00000000-0000-0000-0000-000000000000}"/>
  <bookViews>
    <workbookView xWindow="28680" yWindow="-120" windowWidth="29040" windowHeight="15840" activeTab="5" xr2:uid="{3039BEFE-72CB-4D18-B845-BBA49A0000C3}"/>
  </bookViews>
  <sheets>
    <sheet name="FACILITY RENTAL COST" sheetId="1" r:id="rId1"/>
    <sheet name="MAIN HALL" sheetId="2" r:id="rId2"/>
    <sheet name="SMALL ROOM" sheetId="3" r:id="rId3"/>
    <sheet name="AMPHITHEATER" sheetId="4" r:id="rId4"/>
    <sheet name="BALLFIELDS" sheetId="5" r:id="rId5"/>
    <sheet name="PAVILION #3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4" l="1"/>
  <c r="H11" i="4" s="1"/>
  <c r="H5" i="4"/>
  <c r="D5" i="4"/>
  <c r="G3" i="6"/>
  <c r="G4" i="6" s="1"/>
  <c r="D4" i="6"/>
  <c r="D3" i="6"/>
  <c r="D3" i="5"/>
  <c r="F3" i="5"/>
  <c r="G3" i="5"/>
  <c r="D5" i="5"/>
  <c r="H5" i="5" s="1"/>
  <c r="D4" i="5"/>
  <c r="H4" i="5" s="1"/>
  <c r="D12" i="2"/>
  <c r="H12" i="2" s="1"/>
  <c r="D12" i="3"/>
  <c r="H12" i="3" s="1"/>
  <c r="D5" i="3"/>
  <c r="H5" i="3" s="1"/>
  <c r="F14" i="3"/>
  <c r="G14" i="3" s="1"/>
  <c r="F13" i="3"/>
  <c r="G13" i="3" s="1"/>
  <c r="F11" i="3"/>
  <c r="G11" i="3" s="1"/>
  <c r="F10" i="3"/>
  <c r="G10" i="3" s="1"/>
  <c r="F7" i="3"/>
  <c r="F6" i="3"/>
  <c r="F4" i="3"/>
  <c r="F3" i="3"/>
  <c r="G3" i="3" s="1"/>
  <c r="F14" i="2"/>
  <c r="G14" i="2" s="1"/>
  <c r="F13" i="2"/>
  <c r="G13" i="2" s="1"/>
  <c r="F7" i="2"/>
  <c r="G7" i="2" s="1"/>
  <c r="F6" i="2"/>
  <c r="G6" i="2" s="1"/>
  <c r="F4" i="2"/>
  <c r="F3" i="2"/>
  <c r="G3" i="2" s="1"/>
  <c r="F11" i="2"/>
  <c r="G11" i="2" s="1"/>
  <c r="F10" i="2"/>
  <c r="G10" i="2" s="1"/>
  <c r="G9" i="4"/>
  <c r="F12" i="4"/>
  <c r="G12" i="4" s="1"/>
  <c r="F10" i="4"/>
  <c r="G10" i="4" s="1"/>
  <c r="F9" i="4"/>
  <c r="D10" i="4"/>
  <c r="D12" i="4"/>
  <c r="D9" i="4"/>
  <c r="F6" i="4"/>
  <c r="G6" i="4" s="1"/>
  <c r="H6" i="4" s="1"/>
  <c r="F4" i="4"/>
  <c r="G4" i="4" s="1"/>
  <c r="F3" i="4"/>
  <c r="G3" i="4" s="1"/>
  <c r="D4" i="4"/>
  <c r="D6" i="4"/>
  <c r="D3" i="4"/>
  <c r="D3" i="2"/>
  <c r="D11" i="2"/>
  <c r="D13" i="2"/>
  <c r="D14" i="2"/>
  <c r="D10" i="2"/>
  <c r="G4" i="2"/>
  <c r="D4" i="2"/>
  <c r="D5" i="2"/>
  <c r="H5" i="2" s="1"/>
  <c r="D6" i="2"/>
  <c r="D7" i="2"/>
  <c r="G4" i="3"/>
  <c r="G6" i="3"/>
  <c r="G7" i="3"/>
  <c r="D4" i="3"/>
  <c r="D6" i="3"/>
  <c r="D7" i="3"/>
  <c r="D3" i="3"/>
  <c r="D11" i="3"/>
  <c r="D13" i="3"/>
  <c r="D14" i="3"/>
  <c r="D10" i="3"/>
  <c r="G8" i="3" l="1"/>
  <c r="D8" i="3"/>
  <c r="D6" i="5"/>
  <c r="H3" i="5"/>
  <c r="H6" i="5" s="1"/>
  <c r="H14" i="3"/>
  <c r="H13" i="3"/>
  <c r="H11" i="3"/>
  <c r="H7" i="3"/>
  <c r="H6" i="3"/>
  <c r="H4" i="3"/>
  <c r="H3" i="3"/>
  <c r="H13" i="2"/>
  <c r="H14" i="2"/>
  <c r="H7" i="2"/>
  <c r="H6" i="2"/>
  <c r="H4" i="2"/>
  <c r="G8" i="2"/>
  <c r="G15" i="2"/>
  <c r="H12" i="4"/>
  <c r="D13" i="4"/>
  <c r="H10" i="4"/>
  <c r="H13" i="4" s="1"/>
  <c r="G13" i="4"/>
  <c r="H9" i="4"/>
  <c r="H3" i="4"/>
  <c r="G7" i="4"/>
  <c r="H4" i="4"/>
  <c r="D7" i="4"/>
  <c r="H10" i="3"/>
  <c r="D15" i="2"/>
  <c r="H10" i="2"/>
  <c r="H11" i="2"/>
  <c r="H3" i="2"/>
  <c r="D8" i="2"/>
  <c r="G15" i="3"/>
  <c r="D15" i="3"/>
  <c r="H8" i="3" l="1"/>
  <c r="H15" i="3"/>
  <c r="H15" i="2"/>
  <c r="H8" i="2"/>
  <c r="H7" i="4"/>
</calcChain>
</file>

<file path=xl/sharedStrings.xml><?xml version="1.0" encoding="utf-8"?>
<sst xmlns="http://schemas.openxmlformats.org/spreadsheetml/2006/main" count="234" uniqueCount="42">
  <si>
    <t>General Activites &amp; For -Profit</t>
  </si>
  <si>
    <t>Resident Non-Profits Activities</t>
  </si>
  <si>
    <t>Weekday</t>
  </si>
  <si>
    <t>Weekend</t>
  </si>
  <si>
    <t>Deposit</t>
  </si>
  <si>
    <t>Use of Catering room</t>
  </si>
  <si>
    <t>Setup/Take Down (2hr max)</t>
  </si>
  <si>
    <t>SUBTOTAL</t>
  </si>
  <si>
    <t>CIVIC CENTER : SMALL ROOM</t>
  </si>
  <si>
    <t>CIVIC CENTER : MAIN HALL</t>
  </si>
  <si>
    <t>Day Rate</t>
  </si>
  <si>
    <t>1/2 day (8-2) (4-10)</t>
  </si>
  <si>
    <t>Use of Catering Room</t>
  </si>
  <si>
    <t>Setup / Take Down (2hr max)</t>
  </si>
  <si>
    <t>AMPHITHEATER</t>
  </si>
  <si>
    <t>Performance for Profit</t>
  </si>
  <si>
    <t>Performance for Non-Profit</t>
  </si>
  <si>
    <t>BALLFIELDS</t>
  </si>
  <si>
    <t>Lighting/ Field</t>
  </si>
  <si>
    <t>Tournaments other than League Championships</t>
  </si>
  <si>
    <t>Training Camps</t>
  </si>
  <si>
    <t>PAVILION #3</t>
  </si>
  <si>
    <t>Fire Place Rental</t>
  </si>
  <si>
    <t>COST OF TANK</t>
  </si>
  <si>
    <t>6% TAX ADDED ON RENTAL FEES</t>
  </si>
  <si>
    <t>$20 / DAY</t>
  </si>
  <si>
    <t>$20 / TEAM</t>
  </si>
  <si>
    <t>$5 / PARTICIANT</t>
  </si>
  <si>
    <t>Total</t>
  </si>
  <si>
    <t>DAYS</t>
  </si>
  <si>
    <t>Setup/Take Down  (2hr max)</t>
  </si>
  <si>
    <t>TOTAL</t>
  </si>
  <si>
    <t>TEAMS</t>
  </si>
  <si>
    <t>PARTICIPANTS</t>
  </si>
  <si>
    <t xml:space="preserve">GENERAL </t>
  </si>
  <si>
    <t>GENERAL</t>
  </si>
  <si>
    <t>X</t>
  </si>
  <si>
    <t>Setup/Take Down     (2hr max)</t>
  </si>
  <si>
    <t>Resident Non- Activities</t>
  </si>
  <si>
    <t>#OF</t>
  </si>
  <si>
    <t># OF                    (DAYS)      (TEAMS) (PARTICIPANTS)</t>
  </si>
  <si>
    <t xml:space="preserve">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</si>
</sst>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entury Gothic"/>
      <family val="2"/>
    </font>
    <font>
      <b/>
      <sz val="14"/>
      <color theme="1"/>
      <name val="Century Gothic"/>
      <family val="2"/>
    </font>
    <font>
      <b/>
      <sz val="14"/>
      <color rgb="FFFF0000"/>
      <name val="Century Gothic"/>
      <family val="2"/>
    </font>
    <font>
      <b/>
      <sz val="12"/>
      <color theme="1"/>
      <name val="Century Gothic"/>
      <family val="2"/>
    </font>
    <font>
      <b/>
      <sz val="22"/>
      <color theme="0"/>
      <name val="Century Gothic"/>
      <family val="2"/>
    </font>
    <font>
      <b/>
      <sz val="16"/>
      <color theme="1"/>
      <name val="Century Gothic"/>
      <family val="2"/>
    </font>
    <font>
      <b/>
      <sz val="18"/>
      <color theme="1"/>
      <name val="Century Gothic"/>
      <family val="2"/>
    </font>
    <font>
      <b/>
      <sz val="10"/>
      <color rgb="FFFF0000"/>
      <name val="Century Gothic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b/>
      <sz val="10"/>
      <color theme="1"/>
      <name val="Century Gothic"/>
      <family val="2"/>
    </font>
    <font>
      <b/>
      <sz val="28"/>
      <color theme="1"/>
      <name val="Century Gothic"/>
      <family val="2"/>
    </font>
    <font>
      <b/>
      <sz val="20"/>
      <name val="Century Gothic"/>
      <family val="2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entury Gothic"/>
      <family val="2"/>
    </font>
    <font>
      <sz val="16"/>
      <color theme="1"/>
      <name val="Century Gothic"/>
      <family val="2"/>
    </font>
    <font>
      <sz val="28"/>
      <color theme="1"/>
      <name val="Century Gothic"/>
      <family val="2"/>
    </font>
    <font>
      <b/>
      <sz val="22"/>
      <color theme="1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rgb="FFFF99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4" fillId="7" borderId="0" applyNumberFormat="0" applyBorder="0" applyAlignment="0" applyProtection="0"/>
  </cellStyleXfs>
  <cellXfs count="15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5" fillId="3" borderId="1" xfId="0" applyFont="1" applyFill="1" applyBorder="1"/>
    <xf numFmtId="0" fontId="5" fillId="3" borderId="2" xfId="0" applyFont="1" applyFill="1" applyBorder="1"/>
    <xf numFmtId="164" fontId="6" fillId="8" borderId="1" xfId="1" applyNumberFormat="1" applyFont="1" applyFill="1" applyBorder="1" applyAlignment="1">
      <alignment horizontal="center" vertical="center" wrapText="1"/>
    </xf>
    <xf numFmtId="0" fontId="6" fillId="8" borderId="1" xfId="1" applyFont="1" applyFill="1" applyBorder="1" applyAlignment="1">
      <alignment horizontal="center" vertical="center" wrapText="1"/>
    </xf>
    <xf numFmtId="8" fontId="10" fillId="0" borderId="1" xfId="0" applyNumberFormat="1" applyFont="1" applyBorder="1" applyAlignment="1">
      <alignment horizontal="right" vertical="center"/>
    </xf>
    <xf numFmtId="8" fontId="10" fillId="0" borderId="1" xfId="0" applyNumberFormat="1" applyFont="1" applyBorder="1" applyAlignment="1">
      <alignment horizontal="right"/>
    </xf>
    <xf numFmtId="0" fontId="9" fillId="10" borderId="1" xfId="4" applyFont="1" applyFill="1" applyBorder="1" applyAlignment="1">
      <alignment horizontal="center" wrapText="1"/>
    </xf>
    <xf numFmtId="0" fontId="9" fillId="10" borderId="1" xfId="4" applyFont="1" applyFill="1" applyBorder="1" applyAlignment="1">
      <alignment horizontal="center" vertical="center"/>
    </xf>
    <xf numFmtId="164" fontId="6" fillId="11" borderId="1" xfId="1" applyNumberFormat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8" fillId="6" borderId="1" xfId="3" applyFont="1" applyBorder="1" applyAlignment="1">
      <alignment horizontal="left"/>
    </xf>
    <xf numFmtId="0" fontId="12" fillId="2" borderId="1" xfId="0" applyFont="1" applyFill="1" applyBorder="1" applyAlignment="1">
      <alignment horizontal="center" vertical="top"/>
    </xf>
    <xf numFmtId="6" fontId="12" fillId="2" borderId="1" xfId="0" applyNumberFormat="1" applyFont="1" applyFill="1" applyBorder="1" applyAlignment="1">
      <alignment horizontal="center" vertical="top"/>
    </xf>
    <xf numFmtId="0" fontId="0" fillId="2" borderId="1" xfId="0" applyFill="1" applyBorder="1"/>
    <xf numFmtId="0" fontId="0" fillId="0" borderId="1" xfId="0" applyBorder="1"/>
    <xf numFmtId="8" fontId="10" fillId="11" borderId="1" xfId="0" applyNumberFormat="1" applyFont="1" applyFill="1" applyBorder="1" applyAlignment="1">
      <alignment horizontal="right"/>
    </xf>
    <xf numFmtId="0" fontId="6" fillId="12" borderId="1" xfId="1" applyFont="1" applyFill="1" applyBorder="1" applyAlignment="1">
      <alignment horizontal="center" vertical="center"/>
    </xf>
    <xf numFmtId="0" fontId="0" fillId="3" borderId="1" xfId="0" applyFill="1" applyBorder="1"/>
    <xf numFmtId="8" fontId="10" fillId="2" borderId="1" xfId="0" applyNumberFormat="1" applyFont="1" applyFill="1" applyBorder="1" applyAlignment="1">
      <alignment horizontal="right"/>
    </xf>
    <xf numFmtId="164" fontId="6" fillId="2" borderId="1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8" fontId="10" fillId="9" borderId="1" xfId="0" applyNumberFormat="1" applyFont="1" applyFill="1" applyBorder="1" applyAlignment="1">
      <alignment horizontal="right" vertical="center"/>
    </xf>
    <xf numFmtId="8" fontId="10" fillId="11" borderId="1" xfId="0" applyNumberFormat="1" applyFont="1" applyFill="1" applyBorder="1" applyAlignment="1">
      <alignment horizontal="right" vertical="center"/>
    </xf>
    <xf numFmtId="8" fontId="10" fillId="2" borderId="1" xfId="0" applyNumberFormat="1" applyFont="1" applyFill="1" applyBorder="1" applyAlignment="1">
      <alignment horizontal="right" vertical="center"/>
    </xf>
    <xf numFmtId="0" fontId="0" fillId="12" borderId="1" xfId="0" applyFill="1" applyBorder="1"/>
    <xf numFmtId="8" fontId="10" fillId="9" borderId="1" xfId="0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center" wrapText="1"/>
    </xf>
    <xf numFmtId="0" fontId="8" fillId="6" borderId="1" xfId="3" applyFont="1" applyBorder="1" applyAlignment="1">
      <alignment horizontal="right"/>
    </xf>
    <xf numFmtId="6" fontId="10" fillId="2" borderId="1" xfId="0" applyNumberFormat="1" applyFont="1" applyFill="1" applyBorder="1" applyAlignment="1">
      <alignment horizontal="right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right"/>
    </xf>
    <xf numFmtId="0" fontId="11" fillId="0" borderId="1" xfId="0" applyFont="1" applyBorder="1" applyAlignment="1">
      <alignment horizontal="center" vertical="center" wrapText="1"/>
    </xf>
    <xf numFmtId="0" fontId="12" fillId="13" borderId="0" xfId="0" applyFont="1" applyFill="1" applyAlignment="1">
      <alignment horizontal="center" vertical="top"/>
    </xf>
    <xf numFmtId="0" fontId="0" fillId="13" borderId="0" xfId="0" applyFill="1"/>
    <xf numFmtId="0" fontId="10" fillId="13" borderId="0" xfId="0" applyFont="1" applyFill="1" applyAlignment="1">
      <alignment horizontal="center" vertical="center" wrapText="1"/>
    </xf>
    <xf numFmtId="0" fontId="10" fillId="13" borderId="0" xfId="0" applyFont="1" applyFill="1" applyAlignment="1">
      <alignment horizontal="center" vertical="top"/>
    </xf>
    <xf numFmtId="6" fontId="12" fillId="13" borderId="0" xfId="0" applyNumberFormat="1" applyFont="1" applyFill="1" applyAlignment="1">
      <alignment horizontal="center" vertical="top"/>
    </xf>
    <xf numFmtId="0" fontId="10" fillId="13" borderId="0" xfId="0" applyFont="1" applyFill="1"/>
    <xf numFmtId="0" fontId="2" fillId="13" borderId="0" xfId="0" applyFont="1" applyFill="1" applyAlignment="1">
      <alignment horizontal="right"/>
    </xf>
    <xf numFmtId="0" fontId="6" fillId="8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7" fillId="9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/>
    </xf>
    <xf numFmtId="0" fontId="8" fillId="12" borderId="1" xfId="3" applyFont="1" applyFill="1" applyBorder="1" applyAlignment="1">
      <alignment horizontal="left"/>
    </xf>
    <xf numFmtId="0" fontId="8" fillId="12" borderId="1" xfId="0" applyFont="1" applyFill="1" applyBorder="1"/>
    <xf numFmtId="0" fontId="8" fillId="12" borderId="1" xfId="0" applyFont="1" applyFill="1" applyBorder="1" applyAlignment="1">
      <alignment horizontal="right"/>
    </xf>
    <xf numFmtId="0" fontId="8" fillId="12" borderId="1" xfId="3" applyFont="1" applyFill="1" applyBorder="1" applyAlignment="1"/>
    <xf numFmtId="6" fontId="6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top"/>
    </xf>
    <xf numFmtId="6" fontId="15" fillId="11" borderId="1" xfId="0" applyNumberFormat="1" applyFont="1" applyFill="1" applyBorder="1" applyAlignment="1">
      <alignment horizontal="center" vertical="top"/>
    </xf>
    <xf numFmtId="8" fontId="16" fillId="11" borderId="1" xfId="0" applyNumberFormat="1" applyFont="1" applyFill="1" applyBorder="1" applyAlignment="1">
      <alignment horizontal="center"/>
    </xf>
    <xf numFmtId="6" fontId="16" fillId="2" borderId="1" xfId="0" applyNumberFormat="1" applyFont="1" applyFill="1" applyBorder="1" applyAlignment="1">
      <alignment horizontal="center"/>
    </xf>
    <xf numFmtId="8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8" fontId="16" fillId="9" borderId="1" xfId="0" applyNumberFormat="1" applyFont="1" applyFill="1" applyBorder="1" applyAlignment="1">
      <alignment horizontal="center"/>
    </xf>
    <xf numFmtId="0" fontId="16" fillId="9" borderId="1" xfId="0" applyFont="1" applyFill="1" applyBorder="1" applyAlignment="1">
      <alignment horizontal="center"/>
    </xf>
    <xf numFmtId="6" fontId="16" fillId="9" borderId="1" xfId="0" applyNumberFormat="1" applyFont="1" applyFill="1" applyBorder="1" applyAlignment="1">
      <alignment horizontal="center"/>
    </xf>
    <xf numFmtId="0" fontId="8" fillId="12" borderId="3" xfId="3" applyFont="1" applyFill="1" applyBorder="1" applyAlignment="1">
      <alignment horizontal="left"/>
    </xf>
    <xf numFmtId="0" fontId="8" fillId="12" borderId="3" xfId="0" applyFont="1" applyFill="1" applyBorder="1" applyAlignment="1">
      <alignment horizontal="right"/>
    </xf>
    <xf numFmtId="0" fontId="6" fillId="12" borderId="1" xfId="0" applyFont="1" applyFill="1" applyBorder="1" applyAlignment="1">
      <alignment horizontal="center" vertical="center"/>
    </xf>
    <xf numFmtId="0" fontId="8" fillId="12" borderId="1" xfId="2" applyFont="1" applyFill="1" applyBorder="1" applyAlignment="1">
      <alignment horizontal="right"/>
    </xf>
    <xf numFmtId="0" fontId="10" fillId="12" borderId="1" xfId="0" applyFont="1" applyFill="1" applyBorder="1" applyAlignment="1">
      <alignment horizontal="center" vertical="center"/>
    </xf>
    <xf numFmtId="0" fontId="9" fillId="10" borderId="1" xfId="4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 vertical="center" wrapText="1"/>
    </xf>
    <xf numFmtId="164" fontId="14" fillId="14" borderId="1" xfId="0" applyNumberFormat="1" applyFont="1" applyFill="1" applyBorder="1" applyAlignment="1">
      <alignment horizontal="right"/>
    </xf>
    <xf numFmtId="0" fontId="17" fillId="13" borderId="1" xfId="0" applyFont="1" applyFill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/>
    </xf>
    <xf numFmtId="6" fontId="17" fillId="13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8" fontId="10" fillId="14" borderId="1" xfId="0" applyNumberFormat="1" applyFont="1" applyFill="1" applyBorder="1" applyAlignment="1">
      <alignment horizontal="right"/>
    </xf>
    <xf numFmtId="6" fontId="16" fillId="11" borderId="1" xfId="0" applyNumberFormat="1" applyFont="1" applyFill="1" applyBorder="1" applyAlignment="1">
      <alignment horizontal="center"/>
    </xf>
    <xf numFmtId="164" fontId="14" fillId="11" borderId="1" xfId="0" applyNumberFormat="1" applyFont="1" applyFill="1" applyBorder="1" applyAlignment="1">
      <alignment horizontal="right"/>
    </xf>
    <xf numFmtId="0" fontId="10" fillId="11" borderId="1" xfId="0" applyFont="1" applyFill="1" applyBorder="1" applyAlignment="1">
      <alignment horizontal="right"/>
    </xf>
    <xf numFmtId="0" fontId="8" fillId="12" borderId="1" xfId="3" applyNumberFormat="1" applyFont="1" applyFill="1" applyBorder="1" applyAlignment="1">
      <alignment horizontal="left"/>
    </xf>
    <xf numFmtId="0" fontId="13" fillId="11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right"/>
    </xf>
    <xf numFmtId="164" fontId="0" fillId="0" borderId="0" xfId="0" applyNumberFormat="1"/>
    <xf numFmtId="164" fontId="19" fillId="2" borderId="1" xfId="0" applyNumberFormat="1" applyFont="1" applyFill="1" applyBorder="1"/>
    <xf numFmtId="8" fontId="8" fillId="12" borderId="1" xfId="0" applyNumberFormat="1" applyFont="1" applyFill="1" applyBorder="1" applyAlignment="1">
      <alignment horizontal="right"/>
    </xf>
    <xf numFmtId="0" fontId="6" fillId="11" borderId="1" xfId="1" applyNumberFormat="1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/>
    </xf>
    <xf numFmtId="0" fontId="8" fillId="12" borderId="1" xfId="3" applyNumberFormat="1" applyFont="1" applyFill="1" applyBorder="1" applyAlignment="1"/>
    <xf numFmtId="8" fontId="10" fillId="12" borderId="1" xfId="0" applyNumberFormat="1" applyFont="1" applyFill="1" applyBorder="1" applyAlignment="1">
      <alignment horizontal="right" vertical="center"/>
    </xf>
    <xf numFmtId="8" fontId="16" fillId="2" borderId="1" xfId="0" applyNumberFormat="1" applyFont="1" applyFill="1" applyBorder="1" applyAlignment="1">
      <alignment horizontal="center" vertical="center"/>
    </xf>
    <xf numFmtId="8" fontId="8" fillId="12" borderId="1" xfId="3" applyNumberFormat="1" applyFont="1" applyFill="1" applyBorder="1" applyAlignment="1"/>
    <xf numFmtId="8" fontId="6" fillId="12" borderId="1" xfId="3" applyNumberFormat="1" applyFont="1" applyFill="1" applyBorder="1" applyAlignment="1"/>
    <xf numFmtId="8" fontId="10" fillId="12" borderId="1" xfId="3" applyNumberFormat="1" applyFont="1" applyFill="1" applyBorder="1" applyAlignment="1">
      <alignment vertical="center"/>
    </xf>
    <xf numFmtId="8" fontId="21" fillId="9" borderId="1" xfId="0" applyNumberFormat="1" applyFont="1" applyFill="1" applyBorder="1" applyAlignment="1">
      <alignment horizontal="right" vertical="center"/>
    </xf>
    <xf numFmtId="0" fontId="21" fillId="11" borderId="1" xfId="0" applyFont="1" applyFill="1" applyBorder="1" applyAlignment="1">
      <alignment horizontal="center" vertical="center"/>
    </xf>
    <xf numFmtId="8" fontId="21" fillId="0" borderId="1" xfId="0" applyNumberFormat="1" applyFont="1" applyBorder="1" applyAlignment="1">
      <alignment horizontal="right"/>
    </xf>
    <xf numFmtId="0" fontId="21" fillId="11" borderId="1" xfId="0" applyFont="1" applyFill="1" applyBorder="1" applyAlignment="1">
      <alignment horizontal="right"/>
    </xf>
    <xf numFmtId="8" fontId="21" fillId="9" borderId="1" xfId="0" applyNumberFormat="1" applyFont="1" applyFill="1" applyBorder="1" applyAlignment="1">
      <alignment horizontal="right"/>
    </xf>
    <xf numFmtId="0" fontId="21" fillId="11" borderId="1" xfId="0" applyFont="1" applyFill="1" applyBorder="1" applyAlignment="1">
      <alignment horizontal="center"/>
    </xf>
    <xf numFmtId="8" fontId="22" fillId="9" borderId="1" xfId="0" applyNumberFormat="1" applyFont="1" applyFill="1" applyBorder="1" applyAlignment="1">
      <alignment horizontal="center"/>
    </xf>
    <xf numFmtId="8" fontId="22" fillId="2" borderId="1" xfId="0" applyNumberFormat="1" applyFont="1" applyFill="1" applyBorder="1" applyAlignment="1">
      <alignment horizontal="center" vertical="center"/>
    </xf>
    <xf numFmtId="8" fontId="21" fillId="12" borderId="1" xfId="0" applyNumberFormat="1" applyFont="1" applyFill="1" applyBorder="1"/>
    <xf numFmtId="8" fontId="10" fillId="12" borderId="1" xfId="0" applyNumberFormat="1" applyFont="1" applyFill="1" applyBorder="1"/>
    <xf numFmtId="8" fontId="10" fillId="12" borderId="1" xfId="0" applyNumberFormat="1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/>
    </xf>
    <xf numFmtId="0" fontId="8" fillId="12" borderId="1" xfId="3" applyNumberFormat="1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8" fontId="21" fillId="0" borderId="1" xfId="0" applyNumberFormat="1" applyFont="1" applyBorder="1" applyAlignment="1">
      <alignment horizontal="right" vertical="center"/>
    </xf>
    <xf numFmtId="8" fontId="10" fillId="2" borderId="1" xfId="0" applyNumberFormat="1" applyFont="1" applyFill="1" applyBorder="1" applyAlignment="1">
      <alignment horizontal="center" vertical="center"/>
    </xf>
    <xf numFmtId="8" fontId="0" fillId="0" borderId="0" xfId="0" applyNumberFormat="1"/>
    <xf numFmtId="8" fontId="10" fillId="12" borderId="1" xfId="0" applyNumberFormat="1" applyFont="1" applyFill="1" applyBorder="1" applyAlignment="1">
      <alignment horizontal="right"/>
    </xf>
    <xf numFmtId="8" fontId="10" fillId="2" borderId="1" xfId="0" applyNumberFormat="1" applyFont="1" applyFill="1" applyBorder="1"/>
    <xf numFmtId="6" fontId="22" fillId="9" borderId="1" xfId="0" applyNumberFormat="1" applyFont="1" applyFill="1" applyBorder="1" applyAlignment="1">
      <alignment horizontal="center"/>
    </xf>
    <xf numFmtId="164" fontId="21" fillId="12" borderId="1" xfId="0" applyNumberFormat="1" applyFont="1" applyFill="1" applyBorder="1"/>
    <xf numFmtId="164" fontId="10" fillId="12" borderId="1" xfId="0" applyNumberFormat="1" applyFont="1" applyFill="1" applyBorder="1"/>
    <xf numFmtId="8" fontId="16" fillId="2" borderId="1" xfId="0" applyNumberFormat="1" applyFont="1" applyFill="1" applyBorder="1" applyAlignment="1">
      <alignment horizontal="right"/>
    </xf>
    <xf numFmtId="8" fontId="22" fillId="2" borderId="1" xfId="0" applyNumberFormat="1" applyFont="1" applyFill="1" applyBorder="1" applyAlignment="1">
      <alignment horizontal="right"/>
    </xf>
    <xf numFmtId="0" fontId="20" fillId="11" borderId="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/>
    </xf>
    <xf numFmtId="8" fontId="8" fillId="12" borderId="1" xfId="3" applyNumberFormat="1" applyFont="1" applyFill="1" applyBorder="1" applyAlignment="1">
      <alignment horizontal="left"/>
    </xf>
    <xf numFmtId="0" fontId="6" fillId="13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center"/>
    </xf>
    <xf numFmtId="8" fontId="19" fillId="2" borderId="1" xfId="0" applyNumberFormat="1" applyFont="1" applyFill="1" applyBorder="1"/>
    <xf numFmtId="0" fontId="21" fillId="13" borderId="1" xfId="0" applyFont="1" applyFill="1" applyBorder="1" applyAlignment="1">
      <alignment horizontal="right"/>
    </xf>
    <xf numFmtId="0" fontId="19" fillId="2" borderId="1" xfId="0" applyFont="1" applyFill="1" applyBorder="1"/>
    <xf numFmtId="6" fontId="6" fillId="0" borderId="1" xfId="0" applyNumberFormat="1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6" fontId="13" fillId="2" borderId="1" xfId="0" applyNumberFormat="1" applyFont="1" applyFill="1" applyBorder="1" applyAlignment="1">
      <alignment horizontal="center" vertical="center"/>
    </xf>
    <xf numFmtId="164" fontId="10" fillId="12" borderId="1" xfId="0" applyNumberFormat="1" applyFont="1" applyFill="1" applyBorder="1" applyAlignment="1">
      <alignment horizontal="center" vertical="center"/>
    </xf>
    <xf numFmtId="164" fontId="10" fillId="12" borderId="1" xfId="3" applyNumberFormat="1" applyFont="1" applyFill="1" applyBorder="1" applyAlignment="1">
      <alignment horizontal="center"/>
    </xf>
    <xf numFmtId="8" fontId="8" fillId="6" borderId="1" xfId="3" applyNumberFormat="1" applyFont="1" applyBorder="1" applyAlignment="1">
      <alignment horizontal="left"/>
    </xf>
    <xf numFmtId="164" fontId="8" fillId="12" borderId="1" xfId="3" applyNumberFormat="1" applyFont="1" applyFill="1" applyBorder="1" applyAlignment="1">
      <alignment horizontal="center"/>
    </xf>
    <xf numFmtId="164" fontId="8" fillId="12" borderId="1" xfId="3" applyNumberFormat="1" applyFont="1" applyFill="1" applyBorder="1" applyAlignment="1">
      <alignment horizontal="right"/>
    </xf>
    <xf numFmtId="0" fontId="20" fillId="11" borderId="1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13" borderId="4" xfId="0" applyFont="1" applyFill="1" applyBorder="1" applyAlignment="1">
      <alignment horizontal="center" vertical="top"/>
    </xf>
    <xf numFmtId="0" fontId="10" fillId="13" borderId="5" xfId="0" applyFont="1" applyFill="1" applyBorder="1" applyAlignment="1">
      <alignment horizontal="center" vertical="top"/>
    </xf>
    <xf numFmtId="0" fontId="10" fillId="13" borderId="6" xfId="0" applyFont="1" applyFill="1" applyBorder="1" applyAlignment="1">
      <alignment horizontal="center" vertical="top"/>
    </xf>
    <xf numFmtId="0" fontId="0" fillId="0" borderId="7" xfId="0" applyBorder="1" applyAlignment="1">
      <alignment horizontal="center"/>
    </xf>
  </cellXfs>
  <cellStyles count="5">
    <cellStyle name="20% - Accent4" xfId="2" builtinId="42"/>
    <cellStyle name="60% - Accent2" xfId="1" builtinId="36"/>
    <cellStyle name="60% - Accent4" xfId="3" builtinId="44"/>
    <cellStyle name="Accent5" xfId="4" builtinId="45"/>
    <cellStyle name="Normal" xfId="0" builtinId="0"/>
  </cellStyles>
  <dxfs count="0"/>
  <tableStyles count="0" defaultTableStyle="TableStyleMedium2" defaultPivotStyle="PivotStyleLight16"/>
  <colors>
    <mruColors>
      <color rgb="FFFF9933"/>
      <color rgb="FFC07972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1</xdr:col>
      <xdr:colOff>853314</xdr:colOff>
      <xdr:row>0</xdr:row>
      <xdr:rowOff>1965960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CE1522-3E4D-64F1-02D1-AE05F131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4358514" cy="1889760"/>
        </a:xfrm>
        <a:prstGeom prst="rect">
          <a:avLst/>
        </a:prstGeom>
      </xdr:spPr>
    </xdr:pic>
    <xdr:clientData/>
  </xdr:twoCellAnchor>
  <xdr:twoCellAnchor>
    <xdr:from>
      <xdr:col>1</xdr:col>
      <xdr:colOff>830580</xdr:colOff>
      <xdr:row>0</xdr:row>
      <xdr:rowOff>106680</xdr:rowOff>
    </xdr:from>
    <xdr:to>
      <xdr:col>10</xdr:col>
      <xdr:colOff>861060</xdr:colOff>
      <xdr:row>0</xdr:row>
      <xdr:rowOff>2042160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8993BC-1562-C3FD-951A-33CC04177053}"/>
            </a:ext>
          </a:extLst>
        </xdr:cNvPr>
        <xdr:cNvSpPr txBox="1"/>
      </xdr:nvSpPr>
      <xdr:spPr>
        <a:xfrm>
          <a:off x="4533900" y="106680"/>
          <a:ext cx="9593580" cy="193548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aseline="0">
              <a:latin typeface="Century Gothic" panose="020B0502020202020204" pitchFamily="34" charset="0"/>
            </a:rPr>
            <a:t>CIVIC CENTER AND/ OR AMPHITHEATER RENTAL AGREEMENT (PAGE 6)</a:t>
          </a:r>
        </a:p>
        <a:p>
          <a:endParaRPr lang="en-US" sz="1100" baseline="0">
            <a:latin typeface="Century Gothic" panose="020B0502020202020204" pitchFamily="34" charset="0"/>
          </a:endParaRPr>
        </a:p>
        <a:p>
          <a:endParaRPr lang="en-US" sz="1100" baseline="0">
            <a:latin typeface="Century Gothic" panose="020B0502020202020204" pitchFamily="34" charset="0"/>
          </a:endParaRPr>
        </a:p>
        <a:p>
          <a:endParaRPr lang="en-US" sz="1100" baseline="0">
            <a:latin typeface="Century Gothic" panose="020B0502020202020204" pitchFamily="34" charset="0"/>
          </a:endParaRPr>
        </a:p>
        <a:p>
          <a:pPr algn="ctr"/>
          <a:r>
            <a:rPr lang="en-US" sz="4000" b="1" baseline="0">
              <a:latin typeface="Century Gothic" panose="020B0502020202020204" pitchFamily="34" charset="0"/>
            </a:rPr>
            <a:t>FACILITY RENTAL COST COMPUTATION</a:t>
          </a:r>
        </a:p>
        <a:p>
          <a:endParaRPr lang="en-US" sz="800" baseline="0">
            <a:latin typeface="Century Gothic" panose="020B0502020202020204" pitchFamily="34" charset="0"/>
          </a:endParaRPr>
        </a:p>
        <a:p>
          <a:r>
            <a:rPr lang="en-US" sz="900" baseline="0">
              <a:latin typeface="Century Gothic" panose="020B0502020202020204" pitchFamily="34" charset="0"/>
            </a:rPr>
            <a:t>ALL prices subject to change. Rental rate structure is approved by the Calvert City Council.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68580</xdr:rowOff>
    </xdr:from>
    <xdr:to>
      <xdr:col>3</xdr:col>
      <xdr:colOff>76200</xdr:colOff>
      <xdr:row>0</xdr:row>
      <xdr:rowOff>3787140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ED3D6F-8F9C-C642-F08F-C1DB8A2F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"/>
          <a:ext cx="5013960" cy="3718560"/>
        </a:xfrm>
        <a:prstGeom prst="rect">
          <a:avLst/>
        </a:prstGeom>
      </xdr:spPr>
    </xdr:pic>
    <xdr:clientData/>
  </xdr:twoCellAnchor>
  <xdr:twoCellAnchor>
    <xdr:from>
      <xdr:col>3</xdr:col>
      <xdr:colOff>251460</xdr:colOff>
      <xdr:row>0</xdr:row>
      <xdr:rowOff>403860</xdr:rowOff>
    </xdr:from>
    <xdr:to>
      <xdr:col>7</xdr:col>
      <xdr:colOff>1158240</xdr:colOff>
      <xdr:row>0</xdr:row>
      <xdr:rowOff>4099560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C79325-55BA-D527-E444-E1AE9571EA30}"/>
            </a:ext>
          </a:extLst>
        </xdr:cNvPr>
        <xdr:cNvSpPr txBox="1"/>
      </xdr:nvSpPr>
      <xdr:spPr>
        <a:xfrm>
          <a:off x="5189220" y="403860"/>
          <a:ext cx="4640580" cy="3695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7200" b="1">
              <a:latin typeface="Century Gothic" panose="020B0502020202020204" pitchFamily="34" charset="0"/>
            </a:rPr>
            <a:t>FACILITY </a:t>
          </a:r>
        </a:p>
        <a:p>
          <a:pPr algn="l"/>
          <a:r>
            <a:rPr lang="en-US" sz="7200" b="1">
              <a:latin typeface="Century Gothic" panose="020B0502020202020204" pitchFamily="34" charset="0"/>
            </a:rPr>
            <a:t>RENTAL</a:t>
          </a:r>
        </a:p>
        <a:p>
          <a:pPr algn="l"/>
          <a:r>
            <a:rPr lang="en-US" sz="7200" b="1">
              <a:latin typeface="Century Gothic" panose="020B0502020202020204" pitchFamily="34" charset="0"/>
            </a:rPr>
            <a:t>PRICING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533400</xdr:rowOff>
    </xdr:from>
    <xdr:to>
      <xdr:col>3</xdr:col>
      <xdr:colOff>388620</xdr:colOff>
      <xdr:row>0</xdr:row>
      <xdr:rowOff>4480560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D61CCC-3C18-9AF6-A3F0-3BF373B1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400"/>
          <a:ext cx="4892040" cy="3947160"/>
        </a:xfrm>
        <a:prstGeom prst="rect">
          <a:avLst/>
        </a:prstGeom>
      </xdr:spPr>
    </xdr:pic>
    <xdr:clientData/>
  </xdr:twoCellAnchor>
  <xdr:twoCellAnchor>
    <xdr:from>
      <xdr:col>3</xdr:col>
      <xdr:colOff>609600</xdr:colOff>
      <xdr:row>0</xdr:row>
      <xdr:rowOff>114300</xdr:rowOff>
    </xdr:from>
    <xdr:to>
      <xdr:col>7</xdr:col>
      <xdr:colOff>1463040</xdr:colOff>
      <xdr:row>0</xdr:row>
      <xdr:rowOff>4869180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F9A1E44-5EAB-D584-DFA0-CE4D7D61D8AA}"/>
            </a:ext>
          </a:extLst>
        </xdr:cNvPr>
        <xdr:cNvSpPr txBox="1"/>
      </xdr:nvSpPr>
      <xdr:spPr>
        <a:xfrm>
          <a:off x="5113020" y="114300"/>
          <a:ext cx="4297680" cy="475488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n-US" sz="7200" b="1">
            <a:latin typeface="Century Gothic" panose="020B0502020202020204" pitchFamily="34" charset="0"/>
          </a:endParaRPr>
        </a:p>
        <a:p>
          <a:pPr algn="l"/>
          <a:r>
            <a:rPr lang="en-US" sz="7200" b="1">
              <a:latin typeface="Century Gothic" panose="020B0502020202020204" pitchFamily="34" charset="0"/>
            </a:rPr>
            <a:t>FACILITY</a:t>
          </a:r>
          <a:r>
            <a:rPr lang="en-US" sz="7200" b="1" baseline="0">
              <a:latin typeface="Century Gothic" panose="020B0502020202020204" pitchFamily="34" charset="0"/>
            </a:rPr>
            <a:t> RENTAL PRICING</a:t>
          </a:r>
          <a:endParaRPr lang="en-US" sz="72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830580</xdr:colOff>
      <xdr:row>0</xdr:row>
      <xdr:rowOff>4572000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6684C-84FC-83DD-7125-8C393E5C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13020" cy="4572000"/>
        </a:xfrm>
        <a:prstGeom prst="rect">
          <a:avLst/>
        </a:prstGeom>
      </xdr:spPr>
    </xdr:pic>
    <xdr:clientData/>
  </xdr:twoCellAnchor>
  <xdr:twoCellAnchor>
    <xdr:from>
      <xdr:col>4</xdr:col>
      <xdr:colOff>121920</xdr:colOff>
      <xdr:row>0</xdr:row>
      <xdr:rowOff>198120</xdr:rowOff>
    </xdr:from>
    <xdr:to>
      <xdr:col>7</xdr:col>
      <xdr:colOff>1173480</xdr:colOff>
      <xdr:row>0</xdr:row>
      <xdr:rowOff>4884420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F27B195-3037-04D0-A5B8-05F1D954D6BD}"/>
            </a:ext>
          </a:extLst>
        </xdr:cNvPr>
        <xdr:cNvSpPr txBox="1"/>
      </xdr:nvSpPr>
      <xdr:spPr>
        <a:xfrm>
          <a:off x="5394960" y="198120"/>
          <a:ext cx="4030980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7200" b="1">
              <a:latin typeface="Century Gothic" panose="020B0502020202020204" pitchFamily="34" charset="0"/>
            </a:rPr>
            <a:t>FACILITY RENTAL PRICING</a:t>
          </a:r>
          <a:endParaRPr lang="en-US" sz="110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99060</xdr:colOff>
      <xdr:row>0</xdr:row>
      <xdr:rowOff>4465320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FB2F81-E230-8820-7778-B690FA00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7400" cy="4465320"/>
        </a:xfrm>
        <a:prstGeom prst="rect">
          <a:avLst/>
        </a:prstGeom>
      </xdr:spPr>
    </xdr:pic>
    <xdr:clientData/>
  </xdr:twoCellAnchor>
  <xdr:twoCellAnchor>
    <xdr:from>
      <xdr:col>3</xdr:col>
      <xdr:colOff>982980</xdr:colOff>
      <xdr:row>0</xdr:row>
      <xdr:rowOff>182880</xdr:rowOff>
    </xdr:from>
    <xdr:to>
      <xdr:col>7</xdr:col>
      <xdr:colOff>1089660</xdr:colOff>
      <xdr:row>0</xdr:row>
      <xdr:rowOff>4610100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D49BA49-E916-FADD-8828-11F70E1B1B80}"/>
            </a:ext>
          </a:extLst>
        </xdr:cNvPr>
        <xdr:cNvSpPr txBox="1"/>
      </xdr:nvSpPr>
      <xdr:spPr>
        <a:xfrm>
          <a:off x="6256020" y="182880"/>
          <a:ext cx="3992880" cy="442722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7200" b="1">
              <a:latin typeface="Century Gothic" panose="020B0502020202020204" pitchFamily="34" charset="0"/>
            </a:rPr>
            <a:t>FACILITY RENTAL PRICING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274320</xdr:rowOff>
    </xdr:from>
    <xdr:to>
      <xdr:col>4</xdr:col>
      <xdr:colOff>342900</xdr:colOff>
      <xdr:row>0</xdr:row>
      <xdr:rowOff>4629150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F55534-2C04-9E8B-6B44-94CC8B4C2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274320"/>
          <a:ext cx="6553200" cy="4358640"/>
        </a:xfrm>
        <a:prstGeom prst="rect">
          <a:avLst/>
        </a:prstGeom>
      </xdr:spPr>
    </xdr:pic>
    <xdr:clientData/>
  </xdr:twoCellAnchor>
  <xdr:twoCellAnchor>
    <xdr:from>
      <xdr:col>4</xdr:col>
      <xdr:colOff>1089660</xdr:colOff>
      <xdr:row>0</xdr:row>
      <xdr:rowOff>281940</xdr:rowOff>
    </xdr:from>
    <xdr:to>
      <xdr:col>8</xdr:col>
      <xdr:colOff>640080</xdr:colOff>
      <xdr:row>0</xdr:row>
      <xdr:rowOff>4716780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08B3819-6F77-B3D0-10A6-E20BC86811D7}"/>
            </a:ext>
          </a:extLst>
        </xdr:cNvPr>
        <xdr:cNvSpPr txBox="1"/>
      </xdr:nvSpPr>
      <xdr:spPr>
        <a:xfrm>
          <a:off x="7589520" y="281940"/>
          <a:ext cx="4975860" cy="4434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7200" b="1">
              <a:latin typeface="Century Gothic" panose="020B0502020202020204" pitchFamily="34" charset="0"/>
            </a:rPr>
            <a:t>FACILITY RENTAL PRICING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DC2D3-AD41-4DE1-A5F8-F63E2FA6B950}">
  <sheetPr>
    <pageSetUpPr fitToPage="1"/>
  </sheetPr>
  <dimension ref="A1:N30"/>
  <sheetViews>
    <sheetView workbookViewId="0">
      <selection activeCell="F27" sqref="F27"/>
    </sheetView>
  </sheetViews>
  <sheetFormatPr defaultRowHeight="14.4" x14ac:dyDescent="0.3"/>
  <cols>
    <col min="1" max="1" width="52.77734375" style="1" customWidth="1"/>
    <col min="2" max="2" width="21.33203125" customWidth="1"/>
    <col min="3" max="3" width="13.109375" customWidth="1"/>
    <col min="4" max="4" width="12.88671875" customWidth="1"/>
    <col min="5" max="5" width="17.33203125" customWidth="1"/>
    <col min="6" max="6" width="12.109375" customWidth="1"/>
    <col min="7" max="7" width="14.109375" customWidth="1"/>
    <col min="8" max="8" width="19.5546875" customWidth="1"/>
    <col min="9" max="9" width="9.88671875" customWidth="1"/>
    <col min="10" max="10" width="13" customWidth="1"/>
    <col min="11" max="11" width="17.109375" customWidth="1"/>
    <col min="12" max="12" width="10.77734375" customWidth="1"/>
    <col min="13" max="13" width="14.21875" customWidth="1"/>
    <col min="14" max="14" width="13.5546875" customWidth="1"/>
  </cols>
  <sheetData>
    <row r="1" spans="1:14" ht="210.6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"/>
      <c r="M1" s="1"/>
    </row>
    <row r="2" spans="1:14" s="18" customFormat="1" ht="68.400000000000006" customHeight="1" x14ac:dyDescent="0.3">
      <c r="A2" s="11" t="s">
        <v>9</v>
      </c>
      <c r="B2" s="6" t="s">
        <v>0</v>
      </c>
      <c r="C2" s="12" t="s">
        <v>29</v>
      </c>
      <c r="D2" s="23" t="s">
        <v>7</v>
      </c>
      <c r="E2" s="24" t="s">
        <v>24</v>
      </c>
      <c r="F2" s="77" t="s">
        <v>29</v>
      </c>
      <c r="G2" s="25" t="s">
        <v>7</v>
      </c>
      <c r="H2" s="7" t="s">
        <v>1</v>
      </c>
      <c r="I2" s="13" t="s">
        <v>29</v>
      </c>
      <c r="J2" s="26" t="s">
        <v>7</v>
      </c>
      <c r="K2" s="24" t="s">
        <v>24</v>
      </c>
      <c r="L2" s="77" t="s">
        <v>29</v>
      </c>
      <c r="M2" s="54" t="s">
        <v>7</v>
      </c>
      <c r="N2" s="20" t="s">
        <v>31</v>
      </c>
    </row>
    <row r="3" spans="1:14" s="18" customFormat="1" ht="34.5" customHeight="1" x14ac:dyDescent="0.4">
      <c r="A3" s="27" t="s">
        <v>2</v>
      </c>
      <c r="B3" s="28">
        <v>200</v>
      </c>
      <c r="C3" s="29"/>
      <c r="D3" s="30"/>
      <c r="E3" s="28">
        <v>12</v>
      </c>
      <c r="F3" s="29"/>
      <c r="G3" s="30"/>
      <c r="H3" s="8">
        <v>100</v>
      </c>
      <c r="I3" s="29"/>
      <c r="J3" s="17"/>
      <c r="K3" s="8">
        <v>6</v>
      </c>
      <c r="L3" s="29"/>
      <c r="M3" s="30"/>
      <c r="N3" s="31"/>
    </row>
    <row r="4" spans="1:14" s="18" customFormat="1" ht="34.5" customHeight="1" x14ac:dyDescent="0.4">
      <c r="A4" s="27" t="s">
        <v>3</v>
      </c>
      <c r="B4" s="9">
        <v>250</v>
      </c>
      <c r="C4" s="19"/>
      <c r="D4" s="22"/>
      <c r="E4" s="9">
        <v>15</v>
      </c>
      <c r="F4" s="19"/>
      <c r="G4" s="22"/>
      <c r="H4" s="9">
        <v>125</v>
      </c>
      <c r="I4" s="19"/>
      <c r="J4" s="17"/>
      <c r="K4" s="9">
        <v>7.5</v>
      </c>
      <c r="L4" s="19"/>
      <c r="M4" s="22"/>
      <c r="N4" s="31"/>
    </row>
    <row r="5" spans="1:14" s="18" customFormat="1" ht="34.5" customHeight="1" x14ac:dyDescent="0.5">
      <c r="A5" s="27" t="s">
        <v>4</v>
      </c>
      <c r="B5" s="32">
        <v>250</v>
      </c>
      <c r="C5" s="64" t="s">
        <v>36</v>
      </c>
      <c r="D5" s="22"/>
      <c r="E5" s="68" t="s">
        <v>36</v>
      </c>
      <c r="F5" s="64"/>
      <c r="G5" s="66" t="s">
        <v>36</v>
      </c>
      <c r="H5" s="9">
        <v>250</v>
      </c>
      <c r="I5" s="64" t="s">
        <v>36</v>
      </c>
      <c r="J5" s="22"/>
      <c r="K5" s="69" t="s">
        <v>36</v>
      </c>
      <c r="L5" s="78"/>
      <c r="M5" s="67" t="s">
        <v>36</v>
      </c>
      <c r="N5" s="31"/>
    </row>
    <row r="6" spans="1:14" s="18" customFormat="1" ht="34.5" customHeight="1" x14ac:dyDescent="0.4">
      <c r="A6" s="33" t="s">
        <v>5</v>
      </c>
      <c r="B6" s="32">
        <v>50</v>
      </c>
      <c r="C6" s="19"/>
      <c r="D6" s="22"/>
      <c r="E6" s="32">
        <v>3</v>
      </c>
      <c r="F6" s="19"/>
      <c r="G6" s="22"/>
      <c r="H6" s="9">
        <v>50</v>
      </c>
      <c r="I6" s="19"/>
      <c r="J6" s="17"/>
      <c r="K6" s="9">
        <v>3</v>
      </c>
      <c r="L6" s="19"/>
      <c r="M6" s="22"/>
      <c r="N6" s="31"/>
    </row>
    <row r="7" spans="1:14" s="18" customFormat="1" ht="44.4" customHeight="1" x14ac:dyDescent="0.4">
      <c r="A7" s="33" t="s">
        <v>30</v>
      </c>
      <c r="B7" s="32">
        <v>100</v>
      </c>
      <c r="C7" s="19"/>
      <c r="D7" s="22"/>
      <c r="E7" s="32">
        <v>6</v>
      </c>
      <c r="F7" s="19"/>
      <c r="G7" s="22"/>
      <c r="H7" s="9">
        <v>100</v>
      </c>
      <c r="I7" s="19"/>
      <c r="J7" s="17"/>
      <c r="K7" s="9">
        <v>6</v>
      </c>
      <c r="L7" s="19"/>
      <c r="M7" s="22"/>
      <c r="N7" s="31"/>
    </row>
    <row r="8" spans="1:14" s="18" customFormat="1" ht="39.6" customHeight="1" x14ac:dyDescent="0.3">
      <c r="A8" s="34" t="s">
        <v>31</v>
      </c>
      <c r="B8" s="59"/>
      <c r="C8" s="59"/>
      <c r="D8" s="59"/>
      <c r="E8" s="59"/>
      <c r="F8" s="59"/>
      <c r="G8" s="59"/>
      <c r="H8" s="59"/>
      <c r="I8" s="59"/>
      <c r="J8" s="59"/>
      <c r="K8" s="58"/>
      <c r="L8" s="58"/>
      <c r="M8" s="58"/>
      <c r="N8" s="31"/>
    </row>
    <row r="9" spans="1:14" s="18" customFormat="1" ht="53.4" customHeight="1" x14ac:dyDescent="0.45">
      <c r="A9" s="10" t="s">
        <v>8</v>
      </c>
      <c r="B9" s="48" t="s">
        <v>0</v>
      </c>
      <c r="C9" s="49" t="s">
        <v>29</v>
      </c>
      <c r="D9" s="50" t="s">
        <v>7</v>
      </c>
      <c r="E9" s="52" t="s">
        <v>24</v>
      </c>
      <c r="F9" s="77" t="s">
        <v>29</v>
      </c>
      <c r="G9" s="50" t="s">
        <v>7</v>
      </c>
      <c r="H9" s="48" t="s">
        <v>1</v>
      </c>
      <c r="I9" s="49" t="s">
        <v>29</v>
      </c>
      <c r="J9" s="50" t="s">
        <v>7</v>
      </c>
      <c r="K9" s="52" t="s">
        <v>24</v>
      </c>
      <c r="L9" s="77" t="s">
        <v>29</v>
      </c>
      <c r="M9" s="54" t="s">
        <v>7</v>
      </c>
      <c r="N9" s="21"/>
    </row>
    <row r="10" spans="1:14" s="18" customFormat="1" ht="34.5" customHeight="1" x14ac:dyDescent="0.4">
      <c r="A10" s="27" t="s">
        <v>10</v>
      </c>
      <c r="B10" s="9">
        <v>100</v>
      </c>
      <c r="C10" s="19"/>
      <c r="D10" s="22"/>
      <c r="E10" s="9">
        <v>6</v>
      </c>
      <c r="F10" s="19"/>
      <c r="G10" s="22"/>
      <c r="H10" s="9">
        <v>75</v>
      </c>
      <c r="I10" s="19"/>
      <c r="J10" s="17"/>
      <c r="K10" s="9">
        <v>4.5</v>
      </c>
      <c r="L10" s="19"/>
      <c r="M10" s="22"/>
      <c r="N10" s="31"/>
    </row>
    <row r="11" spans="1:14" s="18" customFormat="1" ht="34.5" customHeight="1" x14ac:dyDescent="0.4">
      <c r="A11" s="27" t="s">
        <v>11</v>
      </c>
      <c r="B11" s="9">
        <v>55</v>
      </c>
      <c r="C11" s="19"/>
      <c r="D11" s="22"/>
      <c r="E11" s="9">
        <v>3.3</v>
      </c>
      <c r="F11" s="19"/>
      <c r="G11" s="22"/>
      <c r="H11" s="9">
        <v>40</v>
      </c>
      <c r="I11" s="19"/>
      <c r="J11" s="17"/>
      <c r="K11" s="9">
        <v>2.4</v>
      </c>
      <c r="L11" s="19"/>
      <c r="M11" s="22"/>
      <c r="N11" s="31"/>
    </row>
    <row r="12" spans="1:14" s="18" customFormat="1" ht="34.5" customHeight="1" x14ac:dyDescent="0.5">
      <c r="A12" s="27" t="s">
        <v>4</v>
      </c>
      <c r="B12" s="9">
        <v>50</v>
      </c>
      <c r="C12" s="64" t="s">
        <v>36</v>
      </c>
      <c r="D12" s="22"/>
      <c r="E12" s="70" t="s">
        <v>36</v>
      </c>
      <c r="F12" s="86" t="s">
        <v>36</v>
      </c>
      <c r="G12" s="65" t="s">
        <v>36</v>
      </c>
      <c r="H12" s="9">
        <v>50</v>
      </c>
      <c r="I12" s="64" t="s">
        <v>36</v>
      </c>
      <c r="J12" s="35"/>
      <c r="K12" s="69" t="s">
        <v>36</v>
      </c>
      <c r="L12" s="78"/>
      <c r="M12" s="67" t="s">
        <v>36</v>
      </c>
      <c r="N12" s="31"/>
    </row>
    <row r="13" spans="1:14" s="18" customFormat="1" ht="34.5" customHeight="1" x14ac:dyDescent="0.4">
      <c r="A13" s="33" t="s">
        <v>12</v>
      </c>
      <c r="B13" s="9">
        <v>50</v>
      </c>
      <c r="C13" s="19"/>
      <c r="D13" s="22"/>
      <c r="E13" s="9">
        <v>3</v>
      </c>
      <c r="F13" s="19"/>
      <c r="G13" s="22"/>
      <c r="H13" s="9">
        <v>50</v>
      </c>
      <c r="I13" s="19"/>
      <c r="J13" s="17"/>
      <c r="K13" s="9">
        <v>3</v>
      </c>
      <c r="L13" s="19"/>
      <c r="M13" s="22"/>
      <c r="N13" s="31"/>
    </row>
    <row r="14" spans="1:14" s="18" customFormat="1" ht="44.4" customHeight="1" x14ac:dyDescent="0.4">
      <c r="A14" s="33" t="s">
        <v>13</v>
      </c>
      <c r="B14" s="9">
        <v>100</v>
      </c>
      <c r="C14" s="19"/>
      <c r="D14" s="22"/>
      <c r="E14" s="9">
        <v>6</v>
      </c>
      <c r="F14" s="19"/>
      <c r="G14" s="22"/>
      <c r="H14" s="9">
        <v>100</v>
      </c>
      <c r="I14" s="19"/>
      <c r="J14" s="17"/>
      <c r="K14" s="9">
        <v>6</v>
      </c>
      <c r="L14" s="19"/>
      <c r="M14" s="22"/>
      <c r="N14" s="31"/>
    </row>
    <row r="15" spans="1:14" s="18" customFormat="1" ht="42" customHeight="1" x14ac:dyDescent="0.3">
      <c r="A15" s="34" t="s">
        <v>31</v>
      </c>
      <c r="B15" s="56"/>
      <c r="C15" s="56"/>
      <c r="D15" s="56"/>
      <c r="E15" s="56"/>
      <c r="F15" s="56"/>
      <c r="G15" s="56"/>
      <c r="H15" s="56"/>
      <c r="I15" s="56"/>
      <c r="J15" s="56"/>
      <c r="K15" s="58"/>
      <c r="L15" s="58"/>
      <c r="M15" s="58"/>
      <c r="N15" s="31"/>
    </row>
    <row r="16" spans="1:14" s="18" customFormat="1" ht="48.6" customHeight="1" x14ac:dyDescent="0.3">
      <c r="A16" s="11" t="s">
        <v>14</v>
      </c>
      <c r="B16" s="48" t="s">
        <v>0</v>
      </c>
      <c r="C16" s="49" t="s">
        <v>29</v>
      </c>
      <c r="D16" s="50" t="s">
        <v>7</v>
      </c>
      <c r="E16" s="52" t="s">
        <v>24</v>
      </c>
      <c r="F16" s="77" t="s">
        <v>29</v>
      </c>
      <c r="G16" s="50" t="s">
        <v>7</v>
      </c>
      <c r="H16" s="48" t="s">
        <v>1</v>
      </c>
      <c r="I16" s="49" t="s">
        <v>29</v>
      </c>
      <c r="J16" s="50" t="s">
        <v>7</v>
      </c>
      <c r="K16" s="52" t="s">
        <v>24</v>
      </c>
      <c r="L16" s="77" t="s">
        <v>29</v>
      </c>
      <c r="M16" s="54" t="s">
        <v>7</v>
      </c>
      <c r="N16" s="73" t="s">
        <v>31</v>
      </c>
    </row>
    <row r="17" spans="1:14" s="18" customFormat="1" ht="34.5" customHeight="1" x14ac:dyDescent="0.35">
      <c r="A17" s="36" t="s">
        <v>15</v>
      </c>
      <c r="B17" s="9">
        <v>250</v>
      </c>
      <c r="C17" s="19"/>
      <c r="D17" s="22"/>
      <c r="E17" s="9">
        <v>15</v>
      </c>
      <c r="F17" s="19"/>
      <c r="G17" s="22"/>
      <c r="H17" s="9">
        <v>200</v>
      </c>
      <c r="I17" s="19"/>
      <c r="J17" s="17"/>
      <c r="K17" s="9">
        <v>12</v>
      </c>
      <c r="L17" s="19"/>
      <c r="M17" s="22"/>
      <c r="N17" s="31"/>
    </row>
    <row r="18" spans="1:14" s="18" customFormat="1" ht="34.5" customHeight="1" x14ac:dyDescent="0.35">
      <c r="A18" s="36" t="s">
        <v>16</v>
      </c>
      <c r="B18" s="9">
        <v>125</v>
      </c>
      <c r="C18" s="19"/>
      <c r="D18" s="22"/>
      <c r="E18" s="9">
        <v>7.5</v>
      </c>
      <c r="F18" s="19"/>
      <c r="G18" s="22"/>
      <c r="H18" s="9">
        <v>100</v>
      </c>
      <c r="I18" s="19"/>
      <c r="J18" s="17"/>
      <c r="K18" s="9">
        <v>6</v>
      </c>
      <c r="L18" s="19"/>
      <c r="M18" s="22"/>
      <c r="N18" s="31"/>
    </row>
    <row r="19" spans="1:14" s="18" customFormat="1" ht="34.5" customHeight="1" x14ac:dyDescent="0.5">
      <c r="A19" s="37" t="s">
        <v>4</v>
      </c>
      <c r="B19" s="9">
        <v>200</v>
      </c>
      <c r="C19" s="64" t="s">
        <v>36</v>
      </c>
      <c r="D19" s="22"/>
      <c r="E19" s="70" t="s">
        <v>36</v>
      </c>
      <c r="F19" s="86" t="s">
        <v>36</v>
      </c>
      <c r="G19" s="35"/>
      <c r="H19" s="9">
        <v>125</v>
      </c>
      <c r="I19" s="64" t="s">
        <v>36</v>
      </c>
      <c r="J19" s="35"/>
      <c r="K19" s="69" t="s">
        <v>36</v>
      </c>
      <c r="L19" s="78"/>
      <c r="M19" s="51"/>
      <c r="N19" s="31"/>
    </row>
    <row r="20" spans="1:14" s="18" customFormat="1" ht="34.5" customHeight="1" x14ac:dyDescent="0.35">
      <c r="A20" s="36" t="s">
        <v>6</v>
      </c>
      <c r="B20" s="9">
        <v>100</v>
      </c>
      <c r="C20" s="19"/>
      <c r="D20" s="22"/>
      <c r="E20" s="9">
        <v>6</v>
      </c>
      <c r="F20" s="19"/>
      <c r="G20" s="22"/>
      <c r="H20" s="9">
        <v>100</v>
      </c>
      <c r="I20" s="19"/>
      <c r="J20" s="17"/>
      <c r="K20" s="9">
        <v>6</v>
      </c>
      <c r="L20" s="19"/>
      <c r="M20" s="22"/>
      <c r="N20" s="31"/>
    </row>
    <row r="21" spans="1:14" s="18" customFormat="1" ht="42" customHeight="1" x14ac:dyDescent="0.3">
      <c r="A21" s="34" t="s">
        <v>31</v>
      </c>
      <c r="B21" s="56"/>
      <c r="C21" s="56"/>
      <c r="D21" s="56"/>
      <c r="E21" s="56"/>
      <c r="F21" s="56"/>
      <c r="G21" s="56"/>
      <c r="H21" s="56"/>
      <c r="I21" s="56"/>
      <c r="J21" s="56"/>
      <c r="K21" s="57"/>
      <c r="L21" s="57"/>
      <c r="M21" s="57"/>
      <c r="N21" s="31"/>
    </row>
    <row r="22" spans="1:14" s="18" customFormat="1" ht="46.2" customHeight="1" x14ac:dyDescent="0.3">
      <c r="A22" s="11" t="s">
        <v>17</v>
      </c>
      <c r="B22" s="53" t="s">
        <v>34</v>
      </c>
      <c r="C22" s="49" t="s">
        <v>39</v>
      </c>
      <c r="D22" s="50" t="s">
        <v>7</v>
      </c>
      <c r="E22" s="52" t="s">
        <v>24</v>
      </c>
      <c r="F22" s="77" t="s">
        <v>29</v>
      </c>
      <c r="G22" s="50" t="s">
        <v>7</v>
      </c>
      <c r="H22" s="5"/>
      <c r="I22" s="5"/>
      <c r="J22" s="5"/>
      <c r="K22" s="5"/>
      <c r="L22" s="5"/>
      <c r="M22" s="5"/>
      <c r="N22" s="75" t="s">
        <v>31</v>
      </c>
    </row>
    <row r="23" spans="1:14" s="18" customFormat="1" ht="59.4" customHeight="1" x14ac:dyDescent="0.4">
      <c r="A23" s="38" t="s">
        <v>18</v>
      </c>
      <c r="B23" s="61" t="s">
        <v>25</v>
      </c>
      <c r="C23" s="62" t="s">
        <v>29</v>
      </c>
      <c r="D23" s="15"/>
      <c r="E23" s="39">
        <v>1.2</v>
      </c>
      <c r="F23" s="87"/>
      <c r="G23" s="17"/>
      <c r="H23" s="43"/>
      <c r="I23" s="46"/>
      <c r="J23" s="46"/>
      <c r="K23" s="47"/>
      <c r="L23" s="47"/>
      <c r="M23" s="47"/>
      <c r="N23" s="31"/>
    </row>
    <row r="24" spans="1:14" s="18" customFormat="1" ht="58.2" customHeight="1" x14ac:dyDescent="0.3">
      <c r="A24" s="40" t="s">
        <v>19</v>
      </c>
      <c r="B24" s="61" t="s">
        <v>26</v>
      </c>
      <c r="C24" s="62" t="s">
        <v>32</v>
      </c>
      <c r="D24" s="15"/>
      <c r="E24" s="41"/>
      <c r="F24" s="41"/>
      <c r="G24" s="42"/>
      <c r="H24" s="43"/>
      <c r="I24" s="44"/>
      <c r="J24" s="44"/>
      <c r="K24" s="42"/>
      <c r="L24" s="42"/>
      <c r="M24" s="42"/>
      <c r="N24" s="31"/>
    </row>
    <row r="25" spans="1:14" s="18" customFormat="1" ht="49.8" customHeight="1" x14ac:dyDescent="0.3">
      <c r="A25" s="38" t="s">
        <v>20</v>
      </c>
      <c r="B25" s="60" t="s">
        <v>27</v>
      </c>
      <c r="C25" s="63" t="s">
        <v>33</v>
      </c>
      <c r="D25" s="16"/>
      <c r="E25" s="45"/>
      <c r="F25" s="45"/>
      <c r="G25" s="42"/>
      <c r="H25" s="43"/>
      <c r="I25" s="44"/>
      <c r="J25" s="44"/>
      <c r="K25" s="42"/>
      <c r="L25" s="42"/>
      <c r="M25" s="42"/>
      <c r="N25" s="31"/>
    </row>
    <row r="26" spans="1:14" s="18" customFormat="1" ht="42" customHeight="1" x14ac:dyDescent="0.3">
      <c r="A26" s="34" t="s">
        <v>31</v>
      </c>
      <c r="B26" s="56"/>
      <c r="C26" s="56"/>
      <c r="D26" s="56"/>
      <c r="E26" s="71"/>
      <c r="F26" s="71"/>
      <c r="G26" s="71"/>
      <c r="H26" s="71"/>
      <c r="I26" s="71"/>
      <c r="J26" s="71"/>
      <c r="K26" s="72"/>
      <c r="L26" s="72"/>
      <c r="M26" s="72"/>
      <c r="N26" s="31"/>
    </row>
    <row r="27" spans="1:14" s="18" customFormat="1" ht="55.8" customHeight="1" x14ac:dyDescent="0.3">
      <c r="A27" s="11" t="s">
        <v>21</v>
      </c>
      <c r="B27" s="53" t="s">
        <v>35</v>
      </c>
      <c r="C27" s="49" t="s">
        <v>29</v>
      </c>
      <c r="D27" s="50" t="s">
        <v>7</v>
      </c>
      <c r="E27" s="52" t="s">
        <v>24</v>
      </c>
      <c r="F27" s="77" t="s">
        <v>29</v>
      </c>
      <c r="G27" s="50" t="s">
        <v>7</v>
      </c>
      <c r="H27" s="4"/>
      <c r="I27" s="4"/>
      <c r="J27" s="4"/>
      <c r="K27" s="4"/>
      <c r="L27" s="4"/>
      <c r="M27" s="4"/>
      <c r="N27" s="73" t="s">
        <v>31</v>
      </c>
    </row>
    <row r="28" spans="1:14" s="18" customFormat="1" ht="57.6" customHeight="1" x14ac:dyDescent="0.4">
      <c r="A28" s="27" t="s">
        <v>22</v>
      </c>
      <c r="B28" s="9">
        <v>25</v>
      </c>
      <c r="C28" s="19"/>
      <c r="D28" s="22"/>
      <c r="E28" s="9">
        <v>1.5</v>
      </c>
      <c r="F28" s="19"/>
      <c r="G28" s="22"/>
      <c r="H28" s="55" t="s">
        <v>23</v>
      </c>
      <c r="I28" s="150"/>
      <c r="J28" s="151"/>
      <c r="K28" s="151"/>
      <c r="L28" s="151"/>
      <c r="M28" s="152"/>
      <c r="N28" s="31"/>
    </row>
    <row r="29" spans="1:14" s="18" customFormat="1" ht="36.6" customHeight="1" x14ac:dyDescent="0.3">
      <c r="A29" s="14" t="s">
        <v>28</v>
      </c>
      <c r="B29" s="14"/>
      <c r="C29" s="14"/>
      <c r="D29" s="14"/>
      <c r="E29" s="14"/>
      <c r="F29" s="14"/>
      <c r="G29" s="14"/>
      <c r="H29" s="14"/>
      <c r="I29" s="14"/>
      <c r="J29" s="14"/>
      <c r="K29" s="74"/>
      <c r="L29" s="74"/>
      <c r="M29" s="74"/>
      <c r="N29" s="31"/>
    </row>
    <row r="30" spans="1:14" x14ac:dyDescent="0.3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</sheetData>
  <mergeCells count="2">
    <mergeCell ref="A1:K1"/>
    <mergeCell ref="I28:M28"/>
  </mergeCells>
  <phoneticPr fontId="1" type="noConversion"/>
  <pageMargins left="0.25" right="0.25" top="0.75" bottom="0.75" header="0.3" footer="0.3"/>
  <pageSetup scale="42" orientation="portrait" r:id="rId1"/>
  <rowBreaks count="2" manualBreakCount="2">
    <brk id="26" max="16383" man="1"/>
    <brk id="28" max="16383" man="1"/>
  </rowBreaks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81AA-ED16-4289-AD76-343DE6721891}">
  <sheetPr>
    <pageSetUpPr fitToPage="1"/>
  </sheetPr>
  <dimension ref="A1:H16"/>
  <sheetViews>
    <sheetView topLeftCell="A2" workbookViewId="0">
      <selection activeCell="C15" sqref="C15"/>
    </sheetView>
  </sheetViews>
  <sheetFormatPr defaultRowHeight="14.4" x14ac:dyDescent="0.3"/>
  <cols>
    <col min="1" max="1" width="38.44140625" customWidth="1"/>
    <col min="2" max="2" width="21.5546875" customWidth="1"/>
    <col min="3" max="3" width="12" customWidth="1"/>
    <col min="4" max="5" width="16.6640625" customWidth="1"/>
    <col min="6" max="6" width="10.33203125" style="1" customWidth="1"/>
    <col min="7" max="7" width="13.33203125" customWidth="1"/>
    <col min="8" max="8" width="21" customWidth="1"/>
    <col min="9" max="9" width="11.77734375" customWidth="1"/>
    <col min="10" max="10" width="17.33203125" customWidth="1"/>
    <col min="11" max="11" width="16.33203125" customWidth="1"/>
    <col min="12" max="12" width="12.77734375" customWidth="1"/>
  </cols>
  <sheetData>
    <row r="1" spans="1:8" ht="367.8" customHeight="1" x14ac:dyDescent="0.3">
      <c r="A1" s="153"/>
      <c r="B1" s="153"/>
      <c r="C1" s="153"/>
      <c r="D1" s="153"/>
      <c r="E1" s="153"/>
      <c r="F1" s="153"/>
      <c r="G1" s="153"/>
      <c r="H1" s="153"/>
    </row>
    <row r="2" spans="1:8" ht="90" customHeight="1" x14ac:dyDescent="0.3">
      <c r="A2" s="76" t="s">
        <v>9</v>
      </c>
      <c r="B2" s="6" t="s">
        <v>0</v>
      </c>
      <c r="C2" s="96" t="s">
        <v>29</v>
      </c>
      <c r="D2" s="23" t="s">
        <v>7</v>
      </c>
      <c r="E2" s="24" t="s">
        <v>24</v>
      </c>
      <c r="F2" s="77" t="s">
        <v>29</v>
      </c>
      <c r="G2" s="25" t="s">
        <v>7</v>
      </c>
      <c r="H2" s="20" t="s">
        <v>31</v>
      </c>
    </row>
    <row r="3" spans="1:8" ht="23.4" x14ac:dyDescent="0.4">
      <c r="A3" s="27" t="s">
        <v>2</v>
      </c>
      <c r="B3" s="104">
        <v>200</v>
      </c>
      <c r="C3" s="105">
        <v>0</v>
      </c>
      <c r="D3" s="30">
        <f>B3*C3</f>
        <v>0</v>
      </c>
      <c r="E3" s="104">
        <v>12</v>
      </c>
      <c r="F3" s="105">
        <f>C3</f>
        <v>0</v>
      </c>
      <c r="G3" s="30">
        <f>E3*F3</f>
        <v>0</v>
      </c>
      <c r="H3" s="112">
        <f>D3+G3</f>
        <v>0</v>
      </c>
    </row>
    <row r="4" spans="1:8" ht="23.4" x14ac:dyDescent="0.4">
      <c r="A4" s="27" t="s">
        <v>3</v>
      </c>
      <c r="B4" s="106">
        <v>250</v>
      </c>
      <c r="C4" s="109">
        <v>0</v>
      </c>
      <c r="D4" s="30">
        <f t="shared" ref="D4:D7" si="0">B4*C4</f>
        <v>0</v>
      </c>
      <c r="E4" s="106">
        <v>15</v>
      </c>
      <c r="F4" s="109">
        <f>C4</f>
        <v>0</v>
      </c>
      <c r="G4" s="30">
        <f>E4*F4</f>
        <v>0</v>
      </c>
      <c r="H4" s="112">
        <f t="shared" ref="H4:H7" si="1">D4+G4</f>
        <v>0</v>
      </c>
    </row>
    <row r="5" spans="1:8" ht="36.6" x14ac:dyDescent="0.6">
      <c r="A5" s="27" t="s">
        <v>4</v>
      </c>
      <c r="B5" s="108">
        <v>250</v>
      </c>
      <c r="C5" s="128">
        <v>0</v>
      </c>
      <c r="D5" s="30">
        <f t="shared" si="0"/>
        <v>0</v>
      </c>
      <c r="E5" s="110" t="s">
        <v>36</v>
      </c>
      <c r="F5" s="115" t="s">
        <v>36</v>
      </c>
      <c r="G5" s="111" t="s">
        <v>36</v>
      </c>
      <c r="H5" s="112">
        <f>D5</f>
        <v>0</v>
      </c>
    </row>
    <row r="6" spans="1:8" ht="36.6" customHeight="1" x14ac:dyDescent="0.4">
      <c r="A6" s="33" t="s">
        <v>5</v>
      </c>
      <c r="B6" s="108">
        <v>50</v>
      </c>
      <c r="C6" s="109">
        <v>0</v>
      </c>
      <c r="D6" s="30">
        <f t="shared" si="0"/>
        <v>0</v>
      </c>
      <c r="E6" s="108">
        <v>3</v>
      </c>
      <c r="F6" s="109">
        <f>C6</f>
        <v>0</v>
      </c>
      <c r="G6" s="30">
        <f>E6*F6</f>
        <v>0</v>
      </c>
      <c r="H6" s="112">
        <f t="shared" si="1"/>
        <v>0</v>
      </c>
    </row>
    <row r="7" spans="1:8" ht="43.2" customHeight="1" x14ac:dyDescent="0.4">
      <c r="A7" s="33" t="s">
        <v>37</v>
      </c>
      <c r="B7" s="108">
        <v>100</v>
      </c>
      <c r="C7" s="109">
        <v>0</v>
      </c>
      <c r="D7" s="30">
        <f t="shared" si="0"/>
        <v>0</v>
      </c>
      <c r="E7" s="108">
        <v>6</v>
      </c>
      <c r="F7" s="109">
        <f>C7</f>
        <v>0</v>
      </c>
      <c r="G7" s="30">
        <f>E7*F7</f>
        <v>0</v>
      </c>
      <c r="H7" s="112">
        <f t="shared" si="1"/>
        <v>0</v>
      </c>
    </row>
    <row r="8" spans="1:8" ht="45.6" customHeight="1" x14ac:dyDescent="0.3">
      <c r="A8" s="34" t="s">
        <v>31</v>
      </c>
      <c r="B8" s="101"/>
      <c r="C8" s="98"/>
      <c r="D8" s="99">
        <f>SUM(D3:D7)</f>
        <v>0</v>
      </c>
      <c r="E8" s="59"/>
      <c r="F8" s="116"/>
      <c r="G8" s="103">
        <f>SUM(G3:G7)</f>
        <v>0</v>
      </c>
      <c r="H8" s="114">
        <f>SUM(H3:H7)</f>
        <v>0</v>
      </c>
    </row>
    <row r="9" spans="1:8" ht="68.400000000000006" customHeight="1" x14ac:dyDescent="0.3">
      <c r="A9" s="76" t="s">
        <v>9</v>
      </c>
      <c r="B9" s="7" t="s">
        <v>38</v>
      </c>
      <c r="C9" s="96" t="s">
        <v>29</v>
      </c>
      <c r="D9" s="26" t="s">
        <v>7</v>
      </c>
      <c r="E9" s="24" t="s">
        <v>24</v>
      </c>
      <c r="F9" s="77" t="s">
        <v>29</v>
      </c>
      <c r="G9" s="54" t="s">
        <v>7</v>
      </c>
      <c r="H9" s="20" t="s">
        <v>31</v>
      </c>
    </row>
    <row r="10" spans="1:8" ht="34.799999999999997" customHeight="1" x14ac:dyDescent="0.4">
      <c r="A10" s="27" t="s">
        <v>2</v>
      </c>
      <c r="B10" s="118">
        <v>100</v>
      </c>
      <c r="C10" s="105">
        <v>0</v>
      </c>
      <c r="D10" s="122">
        <f>B10*C10</f>
        <v>0</v>
      </c>
      <c r="E10" s="118">
        <v>6</v>
      </c>
      <c r="F10" s="105">
        <f>C10</f>
        <v>0</v>
      </c>
      <c r="G10" s="30">
        <f>E10*F10</f>
        <v>0</v>
      </c>
      <c r="H10" s="112">
        <f>D10+G10</f>
        <v>0</v>
      </c>
    </row>
    <row r="11" spans="1:8" ht="34.200000000000003" customHeight="1" x14ac:dyDescent="0.4">
      <c r="A11" s="27" t="s">
        <v>3</v>
      </c>
      <c r="B11" s="106">
        <v>125</v>
      </c>
      <c r="C11" s="109">
        <v>0</v>
      </c>
      <c r="D11" s="122">
        <f t="shared" ref="D11:D14" si="2">B11*C11</f>
        <v>0</v>
      </c>
      <c r="E11" s="106">
        <v>7.5</v>
      </c>
      <c r="F11" s="109">
        <f>C11</f>
        <v>0</v>
      </c>
      <c r="G11" s="30">
        <f t="shared" ref="G11:G14" si="3">E11*F11</f>
        <v>0</v>
      </c>
      <c r="H11" s="112">
        <f t="shared" ref="H11:H15" si="4">D11+G11</f>
        <v>0</v>
      </c>
    </row>
    <row r="12" spans="1:8" ht="29.4" customHeight="1" x14ac:dyDescent="0.4">
      <c r="A12" s="27" t="s">
        <v>4</v>
      </c>
      <c r="B12" s="106">
        <v>250</v>
      </c>
      <c r="C12" s="128">
        <v>0</v>
      </c>
      <c r="D12" s="122">
        <f>B12*C12</f>
        <v>0</v>
      </c>
      <c r="E12" s="129" t="s">
        <v>36</v>
      </c>
      <c r="F12" s="105" t="s">
        <v>36</v>
      </c>
      <c r="G12" s="119" t="s">
        <v>36</v>
      </c>
      <c r="H12" s="112">
        <f>D12</f>
        <v>0</v>
      </c>
    </row>
    <row r="13" spans="1:8" ht="33" customHeight="1" x14ac:dyDescent="0.4">
      <c r="A13" s="33" t="s">
        <v>5</v>
      </c>
      <c r="B13" s="106">
        <v>50</v>
      </c>
      <c r="C13" s="109">
        <v>0</v>
      </c>
      <c r="D13" s="122">
        <f t="shared" si="2"/>
        <v>0</v>
      </c>
      <c r="E13" s="106">
        <v>3</v>
      </c>
      <c r="F13" s="109">
        <f>C13</f>
        <v>0</v>
      </c>
      <c r="G13" s="30">
        <f t="shared" si="3"/>
        <v>0</v>
      </c>
      <c r="H13" s="112">
        <f t="shared" si="4"/>
        <v>0</v>
      </c>
    </row>
    <row r="14" spans="1:8" ht="46.8" customHeight="1" x14ac:dyDescent="0.4">
      <c r="A14" s="33" t="s">
        <v>37</v>
      </c>
      <c r="B14" s="106">
        <v>100</v>
      </c>
      <c r="C14" s="109">
        <v>0</v>
      </c>
      <c r="D14" s="122">
        <f t="shared" si="2"/>
        <v>0</v>
      </c>
      <c r="E14" s="106">
        <v>6</v>
      </c>
      <c r="F14" s="109">
        <f>C14</f>
        <v>0</v>
      </c>
      <c r="G14" s="30">
        <f t="shared" si="3"/>
        <v>0</v>
      </c>
      <c r="H14" s="112">
        <f t="shared" si="4"/>
        <v>0</v>
      </c>
    </row>
    <row r="15" spans="1:8" ht="31.8" customHeight="1" x14ac:dyDescent="0.35">
      <c r="A15" s="34" t="s">
        <v>41</v>
      </c>
      <c r="B15" s="59"/>
      <c r="C15" s="98"/>
      <c r="D15" s="102">
        <f>SUM(D10:D14)</f>
        <v>0</v>
      </c>
      <c r="E15" s="58"/>
      <c r="F15" s="117"/>
      <c r="G15" s="121">
        <f>SUM(G10:G14)</f>
        <v>0</v>
      </c>
      <c r="H15" s="113">
        <f t="shared" si="4"/>
        <v>0</v>
      </c>
    </row>
    <row r="16" spans="1:8" x14ac:dyDescent="0.3">
      <c r="H16" s="120"/>
    </row>
  </sheetData>
  <mergeCells count="1">
    <mergeCell ref="A1:H1"/>
  </mergeCells>
  <pageMargins left="0.7" right="0.7" top="0.75" bottom="0.75" header="0.3" footer="0.3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4ED5A-C8C6-4266-A3CB-0DC9105720B5}">
  <sheetPr>
    <pageSetUpPr fitToPage="1"/>
  </sheetPr>
  <dimension ref="A1:H15"/>
  <sheetViews>
    <sheetView topLeftCell="A2" workbookViewId="0">
      <selection activeCell="A15" sqref="A15"/>
    </sheetView>
  </sheetViews>
  <sheetFormatPr defaultRowHeight="14.4" x14ac:dyDescent="0.3"/>
  <cols>
    <col min="1" max="1" width="34" customWidth="1"/>
    <col min="2" max="2" width="20" customWidth="1"/>
    <col min="3" max="3" width="11.6640625" customWidth="1"/>
    <col min="4" max="4" width="18.33203125" style="93" customWidth="1"/>
    <col min="5" max="5" width="16.88671875" customWidth="1"/>
    <col min="6" max="6" width="11.21875" customWidth="1"/>
    <col min="7" max="7" width="19" customWidth="1"/>
    <col min="8" max="8" width="24.33203125" customWidth="1"/>
    <col min="9" max="9" width="10.5546875" customWidth="1"/>
    <col min="10" max="10" width="13.5546875" customWidth="1"/>
    <col min="11" max="11" width="16.88671875" customWidth="1"/>
    <col min="12" max="12" width="14.88671875" customWidth="1"/>
  </cols>
  <sheetData>
    <row r="1" spans="1:8" ht="393.6" customHeight="1" x14ac:dyDescent="0.3">
      <c r="A1" s="153"/>
      <c r="B1" s="153"/>
      <c r="C1" s="153"/>
      <c r="D1" s="153"/>
      <c r="E1" s="153"/>
      <c r="F1" s="153"/>
      <c r="G1" s="153"/>
      <c r="H1" s="153"/>
    </row>
    <row r="2" spans="1:8" ht="69" customHeight="1" x14ac:dyDescent="0.45">
      <c r="A2" s="10" t="s">
        <v>8</v>
      </c>
      <c r="B2" s="48" t="s">
        <v>0</v>
      </c>
      <c r="C2" s="49" t="s">
        <v>29</v>
      </c>
      <c r="D2" s="91" t="s">
        <v>7</v>
      </c>
      <c r="E2" s="52" t="s">
        <v>24</v>
      </c>
      <c r="F2" s="90" t="s">
        <v>29</v>
      </c>
      <c r="G2" s="50" t="s">
        <v>7</v>
      </c>
      <c r="H2" s="73" t="s">
        <v>31</v>
      </c>
    </row>
    <row r="3" spans="1:8" ht="23.4" x14ac:dyDescent="0.4">
      <c r="A3" s="27" t="s">
        <v>10</v>
      </c>
      <c r="B3" s="106">
        <v>100</v>
      </c>
      <c r="C3" s="97">
        <v>0</v>
      </c>
      <c r="D3" s="92">
        <f>B3*C3</f>
        <v>0</v>
      </c>
      <c r="E3" s="106">
        <v>6</v>
      </c>
      <c r="F3" s="107">
        <f>C3</f>
        <v>0</v>
      </c>
      <c r="G3" s="22">
        <f>E3*F3</f>
        <v>0</v>
      </c>
      <c r="H3" s="124">
        <f>D3+G3</f>
        <v>0</v>
      </c>
    </row>
    <row r="4" spans="1:8" ht="23.4" x14ac:dyDescent="0.4">
      <c r="A4" s="27" t="s">
        <v>11</v>
      </c>
      <c r="B4" s="106">
        <v>55</v>
      </c>
      <c r="C4" s="97">
        <v>0</v>
      </c>
      <c r="D4" s="92">
        <f t="shared" ref="D4:D7" si="0">B4*C4</f>
        <v>0</v>
      </c>
      <c r="E4" s="106">
        <v>3.3</v>
      </c>
      <c r="F4" s="107">
        <f>C4</f>
        <v>0</v>
      </c>
      <c r="G4" s="22">
        <f t="shared" ref="G4:G7" si="1">E4*F4</f>
        <v>0</v>
      </c>
      <c r="H4" s="124">
        <f t="shared" ref="H4:H7" si="2">D4+G4</f>
        <v>0</v>
      </c>
    </row>
    <row r="5" spans="1:8" ht="36.6" x14ac:dyDescent="0.6">
      <c r="A5" s="27" t="s">
        <v>4</v>
      </c>
      <c r="B5" s="106">
        <v>50</v>
      </c>
      <c r="C5" s="78">
        <v>0</v>
      </c>
      <c r="D5" s="92">
        <f>B5*C5</f>
        <v>0</v>
      </c>
      <c r="E5" s="123" t="s">
        <v>36</v>
      </c>
      <c r="F5" s="115" t="s">
        <v>36</v>
      </c>
      <c r="G5" s="127" t="s">
        <v>36</v>
      </c>
      <c r="H5" s="124">
        <f>D5</f>
        <v>0</v>
      </c>
    </row>
    <row r="6" spans="1:8" ht="53.4" customHeight="1" x14ac:dyDescent="0.4">
      <c r="A6" s="33" t="s">
        <v>12</v>
      </c>
      <c r="B6" s="106">
        <v>50</v>
      </c>
      <c r="C6" s="97">
        <v>0</v>
      </c>
      <c r="D6" s="92">
        <f t="shared" si="0"/>
        <v>0</v>
      </c>
      <c r="E6" s="106">
        <v>3</v>
      </c>
      <c r="F6" s="107">
        <f>C6</f>
        <v>0</v>
      </c>
      <c r="G6" s="22">
        <f t="shared" si="1"/>
        <v>0</v>
      </c>
      <c r="H6" s="124">
        <f t="shared" si="2"/>
        <v>0</v>
      </c>
    </row>
    <row r="7" spans="1:8" ht="46.8" x14ac:dyDescent="0.4">
      <c r="A7" s="33" t="s">
        <v>13</v>
      </c>
      <c r="B7" s="106">
        <v>100</v>
      </c>
      <c r="C7" s="97">
        <v>0</v>
      </c>
      <c r="D7" s="92">
        <f t="shared" si="0"/>
        <v>0</v>
      </c>
      <c r="E7" s="106">
        <v>6</v>
      </c>
      <c r="F7" s="107">
        <f>C7</f>
        <v>0</v>
      </c>
      <c r="G7" s="22">
        <f t="shared" si="1"/>
        <v>0</v>
      </c>
      <c r="H7" s="124">
        <f t="shared" si="2"/>
        <v>0</v>
      </c>
    </row>
    <row r="8" spans="1:8" ht="27.6" customHeight="1" x14ac:dyDescent="0.35">
      <c r="A8" s="34" t="s">
        <v>31</v>
      </c>
      <c r="B8" s="56"/>
      <c r="C8" s="89"/>
      <c r="D8" s="145">
        <f>D3+D4+D5+D6+D7</f>
        <v>0</v>
      </c>
      <c r="E8" s="56"/>
      <c r="F8" s="89"/>
      <c r="G8" s="131">
        <f>G3+G4+G6+G7</f>
        <v>0</v>
      </c>
      <c r="H8" s="125">
        <f>SUM(H3:H7)</f>
        <v>0</v>
      </c>
    </row>
    <row r="9" spans="1:8" ht="55.2" x14ac:dyDescent="0.45">
      <c r="A9" s="10" t="s">
        <v>8</v>
      </c>
      <c r="B9" s="48" t="s">
        <v>1</v>
      </c>
      <c r="C9" s="49" t="s">
        <v>29</v>
      </c>
      <c r="D9" s="91" t="s">
        <v>7</v>
      </c>
      <c r="E9" s="52" t="s">
        <v>24</v>
      </c>
      <c r="F9" s="90" t="s">
        <v>29</v>
      </c>
      <c r="G9" s="54" t="s">
        <v>7</v>
      </c>
      <c r="H9" s="73" t="s">
        <v>31</v>
      </c>
    </row>
    <row r="10" spans="1:8" ht="23.4" x14ac:dyDescent="0.4">
      <c r="A10" s="27" t="s">
        <v>10</v>
      </c>
      <c r="B10" s="9">
        <v>75</v>
      </c>
      <c r="C10" s="97">
        <v>0</v>
      </c>
      <c r="D10" s="94">
        <f>B10*C10</f>
        <v>0</v>
      </c>
      <c r="E10" s="9">
        <v>4.5</v>
      </c>
      <c r="F10" s="88">
        <f>C10</f>
        <v>0</v>
      </c>
      <c r="G10" s="22">
        <f>E10*F10</f>
        <v>0</v>
      </c>
      <c r="H10" s="124">
        <f>D10+G10</f>
        <v>0</v>
      </c>
    </row>
    <row r="11" spans="1:8" ht="23.4" x14ac:dyDescent="0.4">
      <c r="A11" s="27" t="s">
        <v>11</v>
      </c>
      <c r="B11" s="9">
        <v>40</v>
      </c>
      <c r="C11" s="97">
        <v>0</v>
      </c>
      <c r="D11" s="94">
        <f t="shared" ref="D11:D14" si="3">B11*C11</f>
        <v>0</v>
      </c>
      <c r="E11" s="9">
        <v>2.4</v>
      </c>
      <c r="F11" s="88">
        <f>C11</f>
        <v>0</v>
      </c>
      <c r="G11" s="22">
        <f t="shared" ref="G11:G14" si="4">E11*F11</f>
        <v>0</v>
      </c>
      <c r="H11" s="124">
        <f t="shared" ref="H11:H14" si="5">D11+G11</f>
        <v>0</v>
      </c>
    </row>
    <row r="12" spans="1:8" ht="36.6" x14ac:dyDescent="0.6">
      <c r="A12" s="27" t="s">
        <v>4</v>
      </c>
      <c r="B12" s="9">
        <v>50</v>
      </c>
      <c r="C12" s="78">
        <v>0</v>
      </c>
      <c r="D12" s="137">
        <f>B12*C12</f>
        <v>0</v>
      </c>
      <c r="E12" s="130" t="s">
        <v>36</v>
      </c>
      <c r="F12" s="115" t="s">
        <v>36</v>
      </c>
      <c r="G12" s="100" t="s">
        <v>36</v>
      </c>
      <c r="H12" s="124">
        <f>D12</f>
        <v>0</v>
      </c>
    </row>
    <row r="13" spans="1:8" ht="46.8" x14ac:dyDescent="0.4">
      <c r="A13" s="33" t="s">
        <v>12</v>
      </c>
      <c r="B13" s="9">
        <v>50</v>
      </c>
      <c r="C13" s="97">
        <v>0</v>
      </c>
      <c r="D13" s="94">
        <f t="shared" si="3"/>
        <v>0</v>
      </c>
      <c r="E13" s="9">
        <v>3</v>
      </c>
      <c r="F13" s="88">
        <f>C13</f>
        <v>0</v>
      </c>
      <c r="G13" s="22">
        <f t="shared" si="4"/>
        <v>0</v>
      </c>
      <c r="H13" s="124">
        <f t="shared" si="5"/>
        <v>0</v>
      </c>
    </row>
    <row r="14" spans="1:8" ht="46.8" x14ac:dyDescent="0.4">
      <c r="A14" s="33" t="s">
        <v>13</v>
      </c>
      <c r="B14" s="9">
        <v>100</v>
      </c>
      <c r="C14" s="97">
        <v>0</v>
      </c>
      <c r="D14" s="94">
        <f t="shared" si="3"/>
        <v>0</v>
      </c>
      <c r="E14" s="9">
        <v>6</v>
      </c>
      <c r="F14" s="88">
        <f>C14</f>
        <v>0</v>
      </c>
      <c r="G14" s="22">
        <f t="shared" si="4"/>
        <v>0</v>
      </c>
      <c r="H14" s="124">
        <f t="shared" si="5"/>
        <v>0</v>
      </c>
    </row>
    <row r="15" spans="1:8" ht="30" customHeight="1" x14ac:dyDescent="0.35">
      <c r="A15" s="34" t="s">
        <v>31</v>
      </c>
      <c r="B15" s="56"/>
      <c r="C15" s="89"/>
      <c r="D15" s="146">
        <f>SUM(D10:D14)</f>
        <v>0</v>
      </c>
      <c r="E15" s="58"/>
      <c r="F15" s="58"/>
      <c r="G15" s="95">
        <f>SUM(G10:G14)</f>
        <v>0</v>
      </c>
      <c r="H15" s="125">
        <f>SUM(H10:H14)</f>
        <v>0</v>
      </c>
    </row>
  </sheetData>
  <mergeCells count="1">
    <mergeCell ref="A1:H1"/>
  </mergeCells>
  <pageMargins left="0.7" right="0.7" top="0.75" bottom="0.75" header="0.3" footer="0.3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9C85F-F1D9-4D49-915F-7A64CEBF8857}">
  <sheetPr>
    <pageSetUpPr fitToPage="1"/>
  </sheetPr>
  <dimension ref="A1:H13"/>
  <sheetViews>
    <sheetView topLeftCell="A6" workbookViewId="0">
      <selection activeCell="H12" sqref="H12"/>
    </sheetView>
  </sheetViews>
  <sheetFormatPr defaultRowHeight="14.4" x14ac:dyDescent="0.3"/>
  <cols>
    <col min="1" max="1" width="35.33203125" customWidth="1"/>
    <col min="2" max="2" width="16.44140625" customWidth="1"/>
    <col min="3" max="3" width="10.6640625" customWidth="1"/>
    <col min="4" max="4" width="14.44140625" customWidth="1"/>
    <col min="5" max="5" width="16.21875" customWidth="1"/>
    <col min="6" max="6" width="11.6640625" customWidth="1"/>
    <col min="7" max="7" width="15.5546875" customWidth="1"/>
    <col min="8" max="8" width="17.5546875" customWidth="1"/>
    <col min="10" max="10" width="13.5546875" customWidth="1"/>
    <col min="11" max="11" width="15.88671875" customWidth="1"/>
    <col min="12" max="12" width="15.5546875" customWidth="1"/>
    <col min="13" max="13" width="11.33203125" customWidth="1"/>
  </cols>
  <sheetData>
    <row r="1" spans="1:8" ht="393" customHeight="1" x14ac:dyDescent="0.3">
      <c r="A1" s="153"/>
      <c r="B1" s="153"/>
      <c r="C1" s="153"/>
      <c r="D1" s="153"/>
      <c r="E1" s="153"/>
      <c r="F1" s="153"/>
      <c r="G1" s="153"/>
      <c r="H1" s="153"/>
    </row>
    <row r="2" spans="1:8" ht="78.599999999999994" customHeight="1" x14ac:dyDescent="0.3">
      <c r="A2" s="11" t="s">
        <v>14</v>
      </c>
      <c r="B2" s="48" t="s">
        <v>0</v>
      </c>
      <c r="C2" s="49" t="s">
        <v>29</v>
      </c>
      <c r="D2" s="50" t="s">
        <v>7</v>
      </c>
      <c r="E2" s="52" t="s">
        <v>24</v>
      </c>
      <c r="F2" s="132" t="s">
        <v>29</v>
      </c>
      <c r="G2" s="50" t="s">
        <v>7</v>
      </c>
      <c r="H2" s="73" t="s">
        <v>31</v>
      </c>
    </row>
    <row r="3" spans="1:8" ht="41.4" customHeight="1" x14ac:dyDescent="0.35">
      <c r="A3" s="36" t="s">
        <v>15</v>
      </c>
      <c r="B3" s="106">
        <v>250</v>
      </c>
      <c r="C3" s="109">
        <v>0</v>
      </c>
      <c r="D3" s="22">
        <f>B3*C3</f>
        <v>0</v>
      </c>
      <c r="E3" s="106">
        <v>15</v>
      </c>
      <c r="F3" s="134">
        <f>C3</f>
        <v>0</v>
      </c>
      <c r="G3" s="22">
        <f>E3*F3</f>
        <v>0</v>
      </c>
      <c r="H3" s="113">
        <f>D3+G3</f>
        <v>0</v>
      </c>
    </row>
    <row r="4" spans="1:8" ht="57.6" customHeight="1" x14ac:dyDescent="0.35">
      <c r="A4" s="36" t="s">
        <v>16</v>
      </c>
      <c r="B4" s="106">
        <v>125</v>
      </c>
      <c r="C4" s="109">
        <v>0</v>
      </c>
      <c r="D4" s="22">
        <f t="shared" ref="D4:D6" si="0">B4*C4</f>
        <v>0</v>
      </c>
      <c r="E4" s="106">
        <v>7.5</v>
      </c>
      <c r="F4" s="134">
        <f>C4</f>
        <v>0</v>
      </c>
      <c r="G4" s="22">
        <f t="shared" ref="G4:G6" si="1">E4*F4</f>
        <v>0</v>
      </c>
      <c r="H4" s="113">
        <f t="shared" ref="H4:H6" si="2">D4+G4</f>
        <v>0</v>
      </c>
    </row>
    <row r="5" spans="1:8" ht="34.200000000000003" x14ac:dyDescent="0.5">
      <c r="A5" s="37" t="s">
        <v>4</v>
      </c>
      <c r="B5" s="106">
        <v>200</v>
      </c>
      <c r="C5" s="78">
        <v>0</v>
      </c>
      <c r="D5" s="22">
        <f>B5*C5</f>
        <v>0</v>
      </c>
      <c r="E5" s="70" t="s">
        <v>36</v>
      </c>
      <c r="F5" s="133" t="s">
        <v>36</v>
      </c>
      <c r="G5" s="126" t="s">
        <v>36</v>
      </c>
      <c r="H5" s="113">
        <f>D5</f>
        <v>0</v>
      </c>
    </row>
    <row r="6" spans="1:8" ht="53.4" customHeight="1" x14ac:dyDescent="0.35">
      <c r="A6" s="36" t="s">
        <v>37</v>
      </c>
      <c r="B6" s="106">
        <v>100</v>
      </c>
      <c r="C6" s="109">
        <v>0</v>
      </c>
      <c r="D6" s="22">
        <f t="shared" si="0"/>
        <v>0</v>
      </c>
      <c r="E6" s="106">
        <v>6</v>
      </c>
      <c r="F6" s="134">
        <f>C6</f>
        <v>0</v>
      </c>
      <c r="G6" s="22">
        <f t="shared" si="1"/>
        <v>0</v>
      </c>
      <c r="H6" s="113">
        <f t="shared" si="2"/>
        <v>0</v>
      </c>
    </row>
    <row r="7" spans="1:8" ht="34.799999999999997" customHeight="1" x14ac:dyDescent="0.35">
      <c r="A7" s="34" t="s">
        <v>31</v>
      </c>
      <c r="B7" s="56"/>
      <c r="C7" s="89"/>
      <c r="D7" s="131">
        <f>SUM(D3:D6)</f>
        <v>0</v>
      </c>
      <c r="E7" s="56"/>
      <c r="F7" s="89"/>
      <c r="G7" s="131">
        <f>SUM(G3:G6)</f>
        <v>0</v>
      </c>
      <c r="H7" s="113">
        <f>SUM(H3:H6)</f>
        <v>0</v>
      </c>
    </row>
    <row r="8" spans="1:8" ht="52.2" x14ac:dyDescent="0.3">
      <c r="A8" s="11" t="s">
        <v>14</v>
      </c>
      <c r="B8" s="48" t="s">
        <v>1</v>
      </c>
      <c r="C8" s="49" t="s">
        <v>29</v>
      </c>
      <c r="D8" s="50" t="s">
        <v>7</v>
      </c>
      <c r="E8" s="52" t="s">
        <v>24</v>
      </c>
      <c r="F8" s="132" t="s">
        <v>29</v>
      </c>
      <c r="G8" s="54" t="s">
        <v>7</v>
      </c>
      <c r="H8" s="73" t="s">
        <v>31</v>
      </c>
    </row>
    <row r="9" spans="1:8" ht="35.4" customHeight="1" x14ac:dyDescent="0.4">
      <c r="A9" s="36" t="s">
        <v>15</v>
      </c>
      <c r="B9" s="106">
        <v>200</v>
      </c>
      <c r="C9" s="107">
        <v>0</v>
      </c>
      <c r="D9" s="135">
        <f>B9*C9</f>
        <v>0</v>
      </c>
      <c r="E9" s="106">
        <v>12</v>
      </c>
      <c r="F9" s="136">
        <f>C9</f>
        <v>0</v>
      </c>
      <c r="G9" s="22">
        <f>E9*F9</f>
        <v>0</v>
      </c>
      <c r="H9" s="113">
        <f>D9+G9</f>
        <v>0</v>
      </c>
    </row>
    <row r="10" spans="1:8" ht="47.4" customHeight="1" x14ac:dyDescent="0.4">
      <c r="A10" s="36" t="s">
        <v>16</v>
      </c>
      <c r="B10" s="106">
        <v>100</v>
      </c>
      <c r="C10" s="107">
        <v>0</v>
      </c>
      <c r="D10" s="135">
        <f t="shared" ref="D10:D12" si="3">B10*C10</f>
        <v>0</v>
      </c>
      <c r="E10" s="106">
        <v>6</v>
      </c>
      <c r="F10" s="136">
        <f>C10</f>
        <v>0</v>
      </c>
      <c r="G10" s="22">
        <f t="shared" ref="G10:G12" si="4">E10*F10</f>
        <v>0</v>
      </c>
      <c r="H10" s="113">
        <f t="shared" ref="H10:H12" si="5">D10+G10</f>
        <v>0</v>
      </c>
    </row>
    <row r="11" spans="1:8" ht="34.200000000000003" x14ac:dyDescent="0.5">
      <c r="A11" s="37" t="s">
        <v>4</v>
      </c>
      <c r="B11" s="106">
        <v>125</v>
      </c>
      <c r="C11" s="78">
        <v>0</v>
      </c>
      <c r="D11" s="135">
        <f>B11*C11</f>
        <v>0</v>
      </c>
      <c r="E11" s="69" t="s">
        <v>36</v>
      </c>
      <c r="F11" s="133" t="s">
        <v>36</v>
      </c>
      <c r="G11" s="126" t="s">
        <v>36</v>
      </c>
      <c r="H11" s="113">
        <f>D11</f>
        <v>0</v>
      </c>
    </row>
    <row r="12" spans="1:8" ht="41.4" x14ac:dyDescent="0.4">
      <c r="A12" s="36" t="s">
        <v>37</v>
      </c>
      <c r="B12" s="106">
        <v>100</v>
      </c>
      <c r="C12" s="107">
        <v>0</v>
      </c>
      <c r="D12" s="135">
        <f t="shared" si="3"/>
        <v>0</v>
      </c>
      <c r="E12" s="106">
        <v>6</v>
      </c>
      <c r="F12" s="136">
        <f>C12</f>
        <v>0</v>
      </c>
      <c r="G12" s="22">
        <f t="shared" si="4"/>
        <v>0</v>
      </c>
      <c r="H12" s="113">
        <f t="shared" si="5"/>
        <v>0</v>
      </c>
    </row>
    <row r="13" spans="1:8" ht="34.200000000000003" customHeight="1" x14ac:dyDescent="0.35">
      <c r="A13" s="34" t="s">
        <v>31</v>
      </c>
      <c r="B13" s="56"/>
      <c r="C13" s="89"/>
      <c r="D13" s="131">
        <f>SUM(D9:D12)</f>
        <v>0</v>
      </c>
      <c r="E13" s="57"/>
      <c r="F13" s="57"/>
      <c r="G13" s="113">
        <f>SUM(G9:G12)</f>
        <v>0</v>
      </c>
      <c r="H13" s="113">
        <f>SUM(H9:H12)</f>
        <v>0</v>
      </c>
    </row>
  </sheetData>
  <mergeCells count="1">
    <mergeCell ref="A1:H1"/>
  </mergeCells>
  <pageMargins left="0.7" right="0.7" top="0.75" bottom="0.75" header="0.3" footer="0.3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B7B33-1EED-4E51-8694-B92CE21E24A9}">
  <sheetPr>
    <pageSetUpPr fitToPage="1"/>
  </sheetPr>
  <dimension ref="A1:H6"/>
  <sheetViews>
    <sheetView workbookViewId="0">
      <selection activeCell="C6" sqref="C6"/>
    </sheetView>
  </sheetViews>
  <sheetFormatPr defaultRowHeight="14.4" x14ac:dyDescent="0.3"/>
  <cols>
    <col min="1" max="1" width="35.109375" customWidth="1"/>
    <col min="2" max="2" width="23.6640625" customWidth="1"/>
    <col min="3" max="3" width="25.33203125" customWidth="1"/>
    <col min="4" max="4" width="19.109375" customWidth="1"/>
    <col min="5" max="6" width="17.5546875" customWidth="1"/>
    <col min="7" max="7" width="20" customWidth="1"/>
    <col min="8" max="8" width="18.88671875" customWidth="1"/>
    <col min="9" max="12" width="17.6640625" customWidth="1"/>
  </cols>
  <sheetData>
    <row r="1" spans="1:8" ht="409.2" customHeight="1" x14ac:dyDescent="0.3">
      <c r="A1" s="153"/>
      <c r="B1" s="153"/>
      <c r="C1" s="153"/>
      <c r="D1" s="153"/>
      <c r="E1" s="153"/>
      <c r="F1" s="153"/>
      <c r="G1" s="153"/>
      <c r="H1" s="153"/>
    </row>
    <row r="2" spans="1:8" ht="52.2" x14ac:dyDescent="0.3">
      <c r="A2" s="11" t="s">
        <v>17</v>
      </c>
      <c r="B2" s="48" t="s">
        <v>34</v>
      </c>
      <c r="C2" s="77" t="s">
        <v>40</v>
      </c>
      <c r="D2" s="50" t="s">
        <v>7</v>
      </c>
      <c r="E2" s="52" t="s">
        <v>24</v>
      </c>
      <c r="F2" s="79" t="s">
        <v>29</v>
      </c>
      <c r="G2" s="50" t="s">
        <v>7</v>
      </c>
      <c r="H2" s="75" t="s">
        <v>31</v>
      </c>
    </row>
    <row r="3" spans="1:8" ht="49.2" customHeight="1" x14ac:dyDescent="0.4">
      <c r="A3" s="38" t="s">
        <v>18</v>
      </c>
      <c r="B3" s="138">
        <v>20</v>
      </c>
      <c r="C3" s="147">
        <v>0</v>
      </c>
      <c r="D3" s="140">
        <f>B3*C3</f>
        <v>0</v>
      </c>
      <c r="E3" s="39">
        <v>1.2</v>
      </c>
      <c r="F3" s="80">
        <f>C3</f>
        <v>0</v>
      </c>
      <c r="G3" s="50">
        <f>E3*F3</f>
        <v>0</v>
      </c>
      <c r="H3" s="142">
        <f>D3+G3</f>
        <v>0</v>
      </c>
    </row>
    <row r="4" spans="1:8" ht="82.8" customHeight="1" x14ac:dyDescent="0.3">
      <c r="A4" s="40" t="s">
        <v>19</v>
      </c>
      <c r="B4" s="138">
        <v>20</v>
      </c>
      <c r="C4" s="147">
        <v>0</v>
      </c>
      <c r="D4" s="141">
        <f>B4*C4</f>
        <v>0</v>
      </c>
      <c r="E4" s="81" t="s">
        <v>36</v>
      </c>
      <c r="F4" s="81" t="s">
        <v>36</v>
      </c>
      <c r="G4" s="82" t="s">
        <v>36</v>
      </c>
      <c r="H4" s="142">
        <f>D4</f>
        <v>0</v>
      </c>
    </row>
    <row r="5" spans="1:8" ht="57.6" customHeight="1" x14ac:dyDescent="0.3">
      <c r="A5" s="38" t="s">
        <v>20</v>
      </c>
      <c r="B5" s="139">
        <v>5</v>
      </c>
      <c r="C5" s="148">
        <v>0</v>
      </c>
      <c r="D5" s="141">
        <f>B5*C5</f>
        <v>0</v>
      </c>
      <c r="E5" s="83" t="s">
        <v>36</v>
      </c>
      <c r="F5" s="83" t="s">
        <v>36</v>
      </c>
      <c r="G5" s="82" t="s">
        <v>36</v>
      </c>
      <c r="H5" s="142">
        <f>D5</f>
        <v>0</v>
      </c>
    </row>
    <row r="6" spans="1:8" ht="34.799999999999997" customHeight="1" x14ac:dyDescent="0.35">
      <c r="A6" s="34" t="s">
        <v>31</v>
      </c>
      <c r="B6" s="56"/>
      <c r="C6" s="56"/>
      <c r="D6" s="143">
        <f>D3+D4+D5</f>
        <v>0</v>
      </c>
      <c r="E6" s="71"/>
      <c r="F6" s="71"/>
      <c r="G6" s="71"/>
      <c r="H6" s="142">
        <f>H3+H4+H5</f>
        <v>0</v>
      </c>
    </row>
  </sheetData>
  <mergeCells count="1">
    <mergeCell ref="A1:H1"/>
  </mergeCells>
  <pageMargins left="0.7" right="0.7" top="0.75" bottom="0.75" header="0.3" footer="0.3"/>
  <pageSetup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81701-EAD8-4A97-B29F-6134A3471CC8}">
  <sheetPr>
    <pageSetUpPr fitToPage="1"/>
  </sheetPr>
  <dimension ref="A1:I4"/>
  <sheetViews>
    <sheetView tabSelected="1" workbookViewId="0">
      <selection activeCell="G3" sqref="G3"/>
    </sheetView>
  </sheetViews>
  <sheetFormatPr defaultRowHeight="14.4" x14ac:dyDescent="0.3"/>
  <cols>
    <col min="1" max="1" width="34.88671875" customWidth="1"/>
    <col min="2" max="2" width="20.88671875" customWidth="1"/>
    <col min="3" max="3" width="18.77734375" customWidth="1"/>
    <col min="4" max="4" width="20.21875" customWidth="1"/>
    <col min="5" max="5" width="20.77734375" customWidth="1"/>
    <col min="6" max="7" width="17.5546875" customWidth="1"/>
    <col min="8" max="8" width="23.21875" customWidth="1"/>
    <col min="9" max="9" width="13.21875" customWidth="1"/>
  </cols>
  <sheetData>
    <row r="1" spans="1:9" ht="398.4" customHeight="1" x14ac:dyDescent="0.3">
      <c r="A1" s="153"/>
      <c r="B1" s="153"/>
      <c r="C1" s="153"/>
      <c r="D1" s="153"/>
      <c r="E1" s="153"/>
      <c r="F1" s="153"/>
      <c r="G1" s="153"/>
      <c r="H1" s="153"/>
      <c r="I1" s="153"/>
    </row>
    <row r="2" spans="1:9" ht="59.4" customHeight="1" x14ac:dyDescent="0.3">
      <c r="A2" s="11" t="s">
        <v>21</v>
      </c>
      <c r="B2" s="53" t="s">
        <v>35</v>
      </c>
      <c r="C2" s="49" t="s">
        <v>29</v>
      </c>
      <c r="D2" s="50" t="s">
        <v>7</v>
      </c>
      <c r="E2" s="52" t="s">
        <v>24</v>
      </c>
      <c r="F2" s="84" t="s">
        <v>29</v>
      </c>
      <c r="G2" s="50" t="s">
        <v>7</v>
      </c>
      <c r="H2" s="4"/>
      <c r="I2" s="73" t="s">
        <v>31</v>
      </c>
    </row>
    <row r="3" spans="1:9" ht="51" customHeight="1" x14ac:dyDescent="0.4">
      <c r="A3" s="27" t="s">
        <v>22</v>
      </c>
      <c r="B3" s="9">
        <v>25</v>
      </c>
      <c r="C3" s="19"/>
      <c r="D3" s="22">
        <f>B3*C3</f>
        <v>0</v>
      </c>
      <c r="E3" s="9">
        <v>1.5</v>
      </c>
      <c r="F3" s="85"/>
      <c r="G3" s="22">
        <f>E3*F3</f>
        <v>0</v>
      </c>
      <c r="H3" s="55" t="s">
        <v>23</v>
      </c>
      <c r="I3" s="31"/>
    </row>
    <row r="4" spans="1:9" ht="46.2" customHeight="1" x14ac:dyDescent="0.3">
      <c r="A4" s="14" t="s">
        <v>28</v>
      </c>
      <c r="B4" s="14"/>
      <c r="C4" s="14"/>
      <c r="D4" s="144">
        <f>D3</f>
        <v>0</v>
      </c>
      <c r="E4" s="14"/>
      <c r="F4" s="14"/>
      <c r="G4" s="144">
        <f>G3</f>
        <v>0</v>
      </c>
      <c r="H4" s="14"/>
      <c r="I4" s="31"/>
    </row>
  </sheetData>
  <mergeCells count="1">
    <mergeCell ref="A1:I1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FACILITY RENTAL COST</vt:lpstr>
      <vt:lpstr>MAIN HALL</vt:lpstr>
      <vt:lpstr>SMALL ROOM</vt:lpstr>
      <vt:lpstr>AMPHITHEATER</vt:lpstr>
      <vt:lpstr>BALLFIELDS</vt:lpstr>
      <vt:lpstr>PAVILION #3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Alison McQuigg</dc:creator>
  <cp:lastModifiedBy>Alison McQuigg</cp:lastModifiedBy>
  <cp:lastPrinted>2023-02-24T20:03:18Z</cp:lastPrinted>
  <dcterms:created xsi:type="dcterms:W3CDTF">2023-01-06T17:10:00Z</dcterms:created>
  <dcterms:modified xsi:type="dcterms:W3CDTF">2023-03-20T18:31:46Z</dcterms:modified>
</cp:coreProperties>
</file>